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centrum.sharepoint.com/sites/ChristelijkSpiritueelCentrum/Gedeelde documenten/Olie/"/>
    </mc:Choice>
  </mc:AlternateContent>
  <xr:revisionPtr revIDLastSave="314" documentId="13_ncr:1_{655BC704-B375-E440-A3B0-6DC76C8E0BA7}" xr6:coauthVersionLast="47" xr6:coauthVersionMax="47" xr10:uidLastSave="{07443811-4ACB-E740-A7FF-41CCCA20F823}"/>
  <bookViews>
    <workbookView xWindow="60" yWindow="500" windowWidth="28740" windowHeight="16880" xr2:uid="{00000000-000D-0000-FFFF-FFFF00000000}"/>
  </bookViews>
  <sheets>
    <sheet name="olie per drupp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8" i="1" l="1"/>
  <c r="F128" i="1"/>
  <c r="G125" i="1"/>
  <c r="F125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I4" i="1"/>
  <c r="H4" i="1"/>
  <c r="G127" i="1"/>
  <c r="F127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68" i="1"/>
  <c r="G40" i="1"/>
  <c r="F40" i="1"/>
  <c r="G30" i="1"/>
  <c r="F30" i="1"/>
  <c r="G94" i="1"/>
  <c r="F94" i="1"/>
  <c r="F100" i="1"/>
  <c r="G100" i="1"/>
  <c r="G89" i="1"/>
  <c r="G75" i="1"/>
  <c r="F75" i="1"/>
  <c r="G77" i="1"/>
  <c r="F77" i="1"/>
  <c r="G76" i="1"/>
  <c r="F76" i="1"/>
  <c r="G58" i="1"/>
  <c r="F58" i="1"/>
  <c r="G83" i="1"/>
  <c r="F84" i="1"/>
  <c r="G92" i="1"/>
  <c r="F92" i="1"/>
  <c r="G32" i="1" l="1"/>
  <c r="F32" i="1"/>
  <c r="G53" i="1"/>
  <c r="F53" i="1"/>
  <c r="G79" i="1"/>
  <c r="F79" i="1"/>
  <c r="G91" i="1"/>
  <c r="F91" i="1"/>
  <c r="G70" i="1"/>
  <c r="F70" i="1"/>
  <c r="G65" i="1"/>
  <c r="F65" i="1"/>
  <c r="G64" i="1"/>
  <c r="F64" i="1"/>
  <c r="G50" i="1"/>
  <c r="F50" i="1"/>
  <c r="G41" i="1"/>
  <c r="F41" i="1"/>
  <c r="F42" i="1"/>
  <c r="G42" i="1"/>
  <c r="G37" i="1" l="1"/>
  <c r="F37" i="1"/>
  <c r="F38" i="1"/>
  <c r="G38" i="1"/>
  <c r="G29" i="1"/>
  <c r="F29" i="1"/>
  <c r="G16" i="1"/>
  <c r="F16" i="1"/>
  <c r="G13" i="1"/>
  <c r="F13" i="1"/>
  <c r="G8" i="1"/>
  <c r="F8" i="1"/>
  <c r="G81" i="1"/>
  <c r="F81" i="1"/>
  <c r="G80" i="1"/>
  <c r="F80" i="1"/>
  <c r="G78" i="1"/>
  <c r="F78" i="1"/>
  <c r="G114" i="1" l="1"/>
  <c r="F114" i="1"/>
  <c r="G113" i="1"/>
  <c r="F113" i="1"/>
  <c r="G112" i="1"/>
  <c r="F112" i="1"/>
  <c r="G111" i="1"/>
  <c r="F111" i="1"/>
  <c r="G110" i="1"/>
  <c r="F110" i="1"/>
  <c r="G109" i="1"/>
  <c r="F109" i="1"/>
  <c r="G104" i="1"/>
  <c r="F104" i="1"/>
  <c r="G103" i="1"/>
  <c r="F103" i="1"/>
  <c r="G102" i="1"/>
  <c r="F102" i="1"/>
  <c r="G101" i="1"/>
  <c r="F101" i="1"/>
  <c r="G99" i="1"/>
  <c r="F99" i="1"/>
  <c r="G98" i="1"/>
  <c r="F98" i="1"/>
  <c r="G97" i="1"/>
  <c r="F97" i="1"/>
  <c r="G96" i="1"/>
  <c r="F96" i="1"/>
  <c r="G95" i="1"/>
  <c r="F95" i="1"/>
  <c r="G93" i="1"/>
  <c r="F93" i="1"/>
  <c r="G90" i="1"/>
  <c r="F90" i="1"/>
  <c r="F89" i="1"/>
  <c r="G88" i="1"/>
  <c r="F88" i="1"/>
  <c r="G87" i="1"/>
  <c r="F87" i="1"/>
  <c r="G86" i="1"/>
  <c r="F86" i="1"/>
  <c r="G85" i="1"/>
  <c r="F85" i="1"/>
  <c r="F83" i="1"/>
  <c r="G82" i="1"/>
  <c r="F82" i="1"/>
  <c r="G69" i="1"/>
  <c r="F69" i="1"/>
  <c r="F68" i="1"/>
  <c r="G67" i="1"/>
  <c r="F67" i="1"/>
  <c r="G66" i="1"/>
  <c r="F66" i="1"/>
  <c r="G63" i="1"/>
  <c r="F63" i="1"/>
  <c r="G62" i="1"/>
  <c r="F62" i="1"/>
  <c r="G61" i="1"/>
  <c r="F61" i="1"/>
  <c r="G60" i="1"/>
  <c r="F60" i="1"/>
  <c r="G59" i="1"/>
  <c r="F59" i="1"/>
  <c r="G57" i="1"/>
  <c r="F57" i="1"/>
  <c r="G56" i="1"/>
  <c r="F56" i="1"/>
  <c r="G55" i="1"/>
  <c r="F55" i="1"/>
  <c r="G54" i="1"/>
  <c r="F54" i="1"/>
  <c r="G52" i="1"/>
  <c r="F52" i="1"/>
  <c r="G51" i="1"/>
  <c r="F51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39" i="1"/>
  <c r="F39" i="1"/>
  <c r="G36" i="1"/>
  <c r="F36" i="1"/>
  <c r="G35" i="1"/>
  <c r="F35" i="1"/>
  <c r="G34" i="1"/>
  <c r="F34" i="1"/>
  <c r="G33" i="1"/>
  <c r="F33" i="1"/>
  <c r="G31" i="1"/>
  <c r="F31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5" i="1"/>
  <c r="F15" i="1"/>
  <c r="G14" i="1"/>
  <c r="F14" i="1"/>
  <c r="G12" i="1"/>
  <c r="F12" i="1"/>
  <c r="G11" i="1"/>
  <c r="F11" i="1"/>
  <c r="G10" i="1"/>
  <c r="F10" i="1"/>
  <c r="G9" i="1"/>
  <c r="F9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<sst xmlns="http://schemas.openxmlformats.org/spreadsheetml/2006/main" count="132" uniqueCount="131">
  <si>
    <t>olie</t>
  </si>
  <si>
    <t>ml</t>
  </si>
  <si>
    <t>verkoop per druppel</t>
  </si>
  <si>
    <t>inkoop per druppel</t>
  </si>
  <si>
    <t>verkoop/flesje</t>
  </si>
  <si>
    <t>inkoop/flesje</t>
  </si>
  <si>
    <t>SINGLES</t>
  </si>
  <si>
    <t>Arborvitae</t>
  </si>
  <si>
    <t>Basil</t>
  </si>
  <si>
    <t>Bergamot</t>
  </si>
  <si>
    <t>Black Pepper</t>
  </si>
  <si>
    <t>Blue Tansy</t>
  </si>
  <si>
    <t>Cardamon</t>
  </si>
  <si>
    <t>Cassia</t>
  </si>
  <si>
    <t>Cedarwood</t>
  </si>
  <si>
    <t>Cilantro</t>
  </si>
  <si>
    <t>Cinnamon</t>
  </si>
  <si>
    <t>Clary Sage</t>
  </si>
  <si>
    <t>Clove</t>
  </si>
  <si>
    <t>Coriander</t>
  </si>
  <si>
    <t>Copaiba</t>
  </si>
  <si>
    <t>Cypress</t>
  </si>
  <si>
    <t>Douglas Fir</t>
  </si>
  <si>
    <t>Eucalyptus</t>
  </si>
  <si>
    <t>Fennel</t>
  </si>
  <si>
    <t>Frankincense</t>
  </si>
  <si>
    <t>Geranium</t>
  </si>
  <si>
    <t>Ginger</t>
  </si>
  <si>
    <t>Grapefruit</t>
  </si>
  <si>
    <t>Helichrysum</t>
  </si>
  <si>
    <t>Juniper Berry</t>
  </si>
  <si>
    <t>Lavender</t>
  </si>
  <si>
    <t>Lemon</t>
  </si>
  <si>
    <t>Lemongrass</t>
  </si>
  <si>
    <t>Lime</t>
  </si>
  <si>
    <t>Marjoram</t>
  </si>
  <si>
    <t>Melissa</t>
  </si>
  <si>
    <t>Myrrh</t>
  </si>
  <si>
    <t>Oregano</t>
  </si>
  <si>
    <t>Patchouli</t>
  </si>
  <si>
    <t>Peppermint</t>
  </si>
  <si>
    <t>Petitgrain</t>
  </si>
  <si>
    <t>Roman Chamomile</t>
  </si>
  <si>
    <t>Rose</t>
  </si>
  <si>
    <t>Rosemary</t>
  </si>
  <si>
    <t>Sandalwood</t>
  </si>
  <si>
    <t>Sandalwood Hawaiian</t>
  </si>
  <si>
    <t>Siberian Fir</t>
  </si>
  <si>
    <t>Spearmint</t>
  </si>
  <si>
    <t>Spikenard</t>
  </si>
  <si>
    <t>Tangerine</t>
  </si>
  <si>
    <t>Tea Tree</t>
  </si>
  <si>
    <t>Thyme</t>
  </si>
  <si>
    <t>Vetiver</t>
  </si>
  <si>
    <t>Wild Orange</t>
  </si>
  <si>
    <t>Wintergreen</t>
  </si>
  <si>
    <t>Ylang Ylang</t>
  </si>
  <si>
    <t>BLENDS</t>
  </si>
  <si>
    <t>Air</t>
  </si>
  <si>
    <t>Aromatouch</t>
  </si>
  <si>
    <t>Balance</t>
  </si>
  <si>
    <t>Citrus Bliss</t>
  </si>
  <si>
    <t>Clary Calm</t>
  </si>
  <si>
    <t>DDR Prime</t>
  </si>
  <si>
    <t>Deep blue</t>
  </si>
  <si>
    <t>Elevation</t>
  </si>
  <si>
    <t>HD Clear</t>
  </si>
  <si>
    <t>On Guard</t>
  </si>
  <si>
    <t>Purify</t>
  </si>
  <si>
    <t>Serenity</t>
  </si>
  <si>
    <t>TerraShield</t>
  </si>
  <si>
    <t>Zendocrine</t>
  </si>
  <si>
    <t>ZenGest</t>
  </si>
  <si>
    <t>EMOTIONAL AROMATHERAPY</t>
  </si>
  <si>
    <t>Cheer</t>
  </si>
  <si>
    <t>Console</t>
  </si>
  <si>
    <t>Forgive</t>
  </si>
  <si>
    <t>Motivate</t>
  </si>
  <si>
    <t>Passion</t>
  </si>
  <si>
    <t>Peace</t>
  </si>
  <si>
    <t>Coconut oil</t>
  </si>
  <si>
    <t>Veggie caps</t>
  </si>
  <si>
    <t>uit een 15 ml flesje haal je 240 druppels</t>
  </si>
  <si>
    <t>uit een 5 ml flesje haal je 80 druppels</t>
  </si>
  <si>
    <t>Adaptive</t>
  </si>
  <si>
    <t>Air X</t>
  </si>
  <si>
    <t>Black Spruce</t>
  </si>
  <si>
    <t>Celery Seed</t>
  </si>
  <si>
    <t>Citronella</t>
  </si>
  <si>
    <t>Green Mandarin</t>
  </si>
  <si>
    <t>Lemon Eucalyptus</t>
  </si>
  <si>
    <t>Pink Pepper</t>
  </si>
  <si>
    <t>Tulsi Holy Basil</t>
  </si>
  <si>
    <t>Tumeric</t>
  </si>
  <si>
    <t>Yarow Pom</t>
  </si>
  <si>
    <t>Align  yoga</t>
  </si>
  <si>
    <t>Anchor  yoga</t>
  </si>
  <si>
    <t>Arise  yoga</t>
  </si>
  <si>
    <t>dubbel inkoop</t>
  </si>
  <si>
    <t>Neroli touch</t>
  </si>
  <si>
    <t>Rose touch</t>
  </si>
  <si>
    <t>Jasmine touch</t>
  </si>
  <si>
    <t>Helicrysum touch</t>
  </si>
  <si>
    <t>Magnolia touch</t>
  </si>
  <si>
    <t>2 ml incl flesje</t>
  </si>
  <si>
    <t>1 ml incl flesje</t>
  </si>
  <si>
    <t>Whisper touch</t>
  </si>
  <si>
    <t>Salubelle touch</t>
  </si>
  <si>
    <t>PastTense touch</t>
  </si>
  <si>
    <t>In Tune touch</t>
  </si>
  <si>
    <t>Hope touch</t>
  </si>
  <si>
    <t>Holiday Joy &amp; Peace</t>
  </si>
  <si>
    <t>Beautifull</t>
  </si>
  <si>
    <t>Spanish Sage</t>
  </si>
  <si>
    <t>Abode</t>
  </si>
  <si>
    <t>Supermint</t>
  </si>
  <si>
    <t>MetaPWR</t>
  </si>
  <si>
    <t>Guaicwood</t>
  </si>
  <si>
    <t>Madagascar Vanille</t>
  </si>
  <si>
    <t>KIDS COLLECTION</t>
  </si>
  <si>
    <t>BRAVE</t>
  </si>
  <si>
    <t>CALMER</t>
  </si>
  <si>
    <t>RESCUER</t>
  </si>
  <si>
    <t>STEADY</t>
  </si>
  <si>
    <t>STRONGER</t>
  </si>
  <si>
    <t>TAMER</t>
  </si>
  <si>
    <t>THINKER</t>
  </si>
  <si>
    <t>Sampleflesje 1 ml (foroils)</t>
  </si>
  <si>
    <t>Sampleflesje 2 ml (doterra)</t>
  </si>
  <si>
    <t>1ml = 17 druppels</t>
  </si>
  <si>
    <t>1ml = 34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</si>
</sst>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6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1" applyFont="1"/>
    <xf numFmtId="0" fontId="0" fillId="0" borderId="1" xfId="0" applyBorder="1"/>
    <xf numFmtId="164" fontId="3" fillId="0" borderId="1" xfId="1" applyFont="1" applyBorder="1"/>
    <xf numFmtId="164" fontId="0" fillId="0" borderId="1" xfId="1" applyFont="1" applyBorder="1" applyAlignment="1">
      <alignment horizontal="center"/>
    </xf>
    <xf numFmtId="164" fontId="0" fillId="0" borderId="1" xfId="0" applyNumberFormat="1" applyBorder="1"/>
    <xf numFmtId="0" fontId="3" fillId="0" borderId="1" xfId="0" applyFont="1" applyBorder="1"/>
    <xf numFmtId="164" fontId="3" fillId="0" borderId="0" xfId="1" applyFont="1" applyBorder="1"/>
    <xf numFmtId="164" fontId="0" fillId="0" borderId="0" xfId="1" applyFont="1" applyBorder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3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0" borderId="1" xfId="0" applyFill="1" applyBorder="1"/>
    <xf numFmtId="0" fontId="4" fillId="0" borderId="0" xfId="0" applyFont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4"/>
  <sheetViews>
    <sheetView tabSelected="1" workbookViewId="0">
      <pane ySplit="2" topLeftCell="A104" activePane="bottomLeft" state="frozen"/>
      <selection pane="bottomLeft" activeCell="A134" sqref="A134"/>
    </sheetView>
  </sheetViews>
  <sheetFormatPr baseColWidth="10" defaultColWidth="8.83203125" defaultRowHeight="15" x14ac:dyDescent="0.2"/>
  <cols>
    <col min="1" max="1" width="27.5" customWidth="1"/>
    <col min="2" max="2" width="4" customWidth="1"/>
    <col min="3" max="3" width="2.6640625" customWidth="1"/>
    <col min="4" max="4" width="12.83203125" style="5" bestFit="1" customWidth="1"/>
    <col min="5" max="5" width="11.6640625" style="5" bestFit="1" customWidth="1"/>
    <col min="6" max="6" width="18.1640625" bestFit="1" customWidth="1"/>
    <col min="7" max="7" width="17" style="1" bestFit="1" customWidth="1"/>
    <col min="8" max="8" width="15.6640625" customWidth="1"/>
    <col min="9" max="9" width="12.83203125" bestFit="1" customWidth="1"/>
  </cols>
  <sheetData>
    <row r="1" spans="1:11" x14ac:dyDescent="0.2">
      <c r="A1" t="s">
        <v>0</v>
      </c>
      <c r="B1" t="s">
        <v>1</v>
      </c>
      <c r="D1" s="5" t="s">
        <v>4</v>
      </c>
      <c r="E1" s="5" t="s">
        <v>5</v>
      </c>
      <c r="F1" s="1" t="s">
        <v>2</v>
      </c>
      <c r="G1" s="1" t="s">
        <v>3</v>
      </c>
      <c r="H1" s="1" t="s">
        <v>98</v>
      </c>
      <c r="I1" s="1" t="s">
        <v>98</v>
      </c>
    </row>
    <row r="2" spans="1:11" x14ac:dyDescent="0.2">
      <c r="F2" s="1"/>
      <c r="H2" s="1" t="s">
        <v>105</v>
      </c>
      <c r="I2" s="1" t="s">
        <v>104</v>
      </c>
    </row>
    <row r="3" spans="1:11" x14ac:dyDescent="0.2">
      <c r="A3" s="2" t="s">
        <v>6</v>
      </c>
      <c r="H3" s="21" t="s">
        <v>129</v>
      </c>
      <c r="I3" s="21" t="s">
        <v>130</v>
      </c>
    </row>
    <row r="4" spans="1:11" x14ac:dyDescent="0.2">
      <c r="A4" s="7" t="s">
        <v>7</v>
      </c>
      <c r="B4" s="7">
        <v>5</v>
      </c>
      <c r="C4" s="7"/>
      <c r="D4" s="8">
        <v>37.67</v>
      </c>
      <c r="E4" s="8">
        <v>28.25</v>
      </c>
      <c r="F4" s="9">
        <f t="shared" ref="F4:F43" si="0">D4/(16*$B4)</f>
        <v>0.47087500000000004</v>
      </c>
      <c r="G4" s="9">
        <f t="shared" ref="G4:G43" si="1">E4/(16*$B4)</f>
        <v>0.35312500000000002</v>
      </c>
      <c r="H4" s="10">
        <f>(2*G4*17)+0.25</f>
        <v>12.256250000000001</v>
      </c>
      <c r="I4" s="10">
        <f>(2*G4*34)+0.25</f>
        <v>24.262500000000003</v>
      </c>
      <c r="K4" s="14"/>
    </row>
    <row r="5" spans="1:11" x14ac:dyDescent="0.2">
      <c r="A5" s="7" t="s">
        <v>8</v>
      </c>
      <c r="B5" s="7">
        <v>15</v>
      </c>
      <c r="C5" s="7"/>
      <c r="D5" s="8">
        <v>39.67</v>
      </c>
      <c r="E5" s="8">
        <v>29.75</v>
      </c>
      <c r="F5" s="9">
        <f t="shared" si="0"/>
        <v>0.16529166666666667</v>
      </c>
      <c r="G5" s="9">
        <f t="shared" si="1"/>
        <v>0.12395833333333334</v>
      </c>
      <c r="H5" s="10">
        <f t="shared" ref="H5:H68" si="2">(2*G5*17)+0.25</f>
        <v>4.4645833333333336</v>
      </c>
      <c r="I5" s="10">
        <f t="shared" ref="I5:I68" si="3">(2*G5*34)+0.25</f>
        <v>8.6791666666666671</v>
      </c>
      <c r="K5" s="14"/>
    </row>
    <row r="6" spans="1:11" x14ac:dyDescent="0.2">
      <c r="A6" s="7" t="s">
        <v>9</v>
      </c>
      <c r="B6" s="7">
        <v>15</v>
      </c>
      <c r="C6" s="7"/>
      <c r="D6" s="8">
        <v>59</v>
      </c>
      <c r="E6" s="8">
        <v>44.25</v>
      </c>
      <c r="F6" s="9">
        <f t="shared" si="0"/>
        <v>0.24583333333333332</v>
      </c>
      <c r="G6" s="9">
        <f t="shared" si="1"/>
        <v>0.18437500000000001</v>
      </c>
      <c r="H6" s="10">
        <f t="shared" si="2"/>
        <v>6.5187500000000007</v>
      </c>
      <c r="I6" s="10">
        <f t="shared" si="3"/>
        <v>12.787500000000001</v>
      </c>
      <c r="K6" s="14"/>
    </row>
    <row r="7" spans="1:11" x14ac:dyDescent="0.2">
      <c r="A7" s="7" t="s">
        <v>10</v>
      </c>
      <c r="B7" s="7">
        <v>5</v>
      </c>
      <c r="C7" s="7"/>
      <c r="D7" s="8">
        <v>36</v>
      </c>
      <c r="E7" s="8">
        <v>27</v>
      </c>
      <c r="F7" s="9">
        <f t="shared" si="0"/>
        <v>0.45</v>
      </c>
      <c r="G7" s="9">
        <f t="shared" si="1"/>
        <v>0.33750000000000002</v>
      </c>
      <c r="H7" s="10">
        <f t="shared" si="2"/>
        <v>11.725000000000001</v>
      </c>
      <c r="I7" s="10">
        <f t="shared" si="3"/>
        <v>23.200000000000003</v>
      </c>
      <c r="K7" s="14"/>
    </row>
    <row r="8" spans="1:11" x14ac:dyDescent="0.2">
      <c r="A8" s="7" t="s">
        <v>86</v>
      </c>
      <c r="B8" s="7">
        <v>5</v>
      </c>
      <c r="C8" s="7"/>
      <c r="D8" s="8">
        <v>33</v>
      </c>
      <c r="E8" s="8">
        <v>24.75</v>
      </c>
      <c r="F8" s="9">
        <f t="shared" ref="F8" si="4">D8/(16*$B8)</f>
        <v>0.41249999999999998</v>
      </c>
      <c r="G8" s="9">
        <f t="shared" ref="G8" si="5">E8/(16*$B8)</f>
        <v>0.30937500000000001</v>
      </c>
      <c r="H8" s="10">
        <f t="shared" si="2"/>
        <v>10.768750000000001</v>
      </c>
      <c r="I8" s="10">
        <f t="shared" si="3"/>
        <v>21.287500000000001</v>
      </c>
      <c r="K8" s="14"/>
    </row>
    <row r="9" spans="1:11" x14ac:dyDescent="0.2">
      <c r="A9" s="7" t="s">
        <v>11</v>
      </c>
      <c r="B9" s="7">
        <v>5</v>
      </c>
      <c r="C9" s="7"/>
      <c r="D9" s="8">
        <v>148.66999999999999</v>
      </c>
      <c r="E9" s="8">
        <v>111.5</v>
      </c>
      <c r="F9" s="9">
        <f t="shared" si="0"/>
        <v>1.8583749999999999</v>
      </c>
      <c r="G9" s="9">
        <f t="shared" si="1"/>
        <v>1.39375</v>
      </c>
      <c r="H9" s="10">
        <f t="shared" si="2"/>
        <v>47.637500000000003</v>
      </c>
      <c r="I9" s="10">
        <f t="shared" si="3"/>
        <v>95.025000000000006</v>
      </c>
      <c r="K9" s="14"/>
    </row>
    <row r="10" spans="1:11" x14ac:dyDescent="0.2">
      <c r="A10" s="7" t="s">
        <v>12</v>
      </c>
      <c r="B10" s="7">
        <v>5</v>
      </c>
      <c r="C10" s="7"/>
      <c r="D10" s="8">
        <v>48.67</v>
      </c>
      <c r="E10" s="8">
        <v>36.5</v>
      </c>
      <c r="F10" s="9">
        <f t="shared" si="0"/>
        <v>0.608375</v>
      </c>
      <c r="G10" s="9">
        <f t="shared" si="1"/>
        <v>0.45624999999999999</v>
      </c>
      <c r="H10" s="10">
        <f t="shared" si="2"/>
        <v>15.762499999999999</v>
      </c>
      <c r="I10" s="10">
        <f t="shared" si="3"/>
        <v>31.274999999999999</v>
      </c>
    </row>
    <row r="11" spans="1:11" x14ac:dyDescent="0.2">
      <c r="A11" s="7" t="s">
        <v>13</v>
      </c>
      <c r="B11" s="7">
        <v>15</v>
      </c>
      <c r="C11" s="7"/>
      <c r="D11" s="8">
        <v>34.33</v>
      </c>
      <c r="E11" s="8">
        <v>25.75</v>
      </c>
      <c r="F11" s="9">
        <f t="shared" si="0"/>
        <v>0.14304166666666665</v>
      </c>
      <c r="G11" s="9">
        <f t="shared" si="1"/>
        <v>0.10729166666666666</v>
      </c>
      <c r="H11" s="10">
        <f t="shared" si="2"/>
        <v>3.8979166666666663</v>
      </c>
      <c r="I11" s="10">
        <f t="shared" si="3"/>
        <v>7.5458333333333325</v>
      </c>
    </row>
    <row r="12" spans="1:11" x14ac:dyDescent="0.2">
      <c r="A12" s="7" t="s">
        <v>14</v>
      </c>
      <c r="B12" s="7">
        <v>15</v>
      </c>
      <c r="C12" s="7"/>
      <c r="D12" s="8">
        <v>26</v>
      </c>
      <c r="E12" s="8">
        <v>19.5</v>
      </c>
      <c r="F12" s="9">
        <f t="shared" si="0"/>
        <v>0.10833333333333334</v>
      </c>
      <c r="G12" s="9">
        <f t="shared" si="1"/>
        <v>8.1250000000000003E-2</v>
      </c>
      <c r="H12" s="10">
        <f t="shared" si="2"/>
        <v>3.0125000000000002</v>
      </c>
      <c r="I12" s="10">
        <f t="shared" si="3"/>
        <v>5.7750000000000004</v>
      </c>
    </row>
    <row r="13" spans="1:11" x14ac:dyDescent="0.2">
      <c r="A13" s="7" t="s">
        <v>87</v>
      </c>
      <c r="B13" s="7">
        <v>15</v>
      </c>
      <c r="C13" s="7"/>
      <c r="D13" s="8">
        <v>59.67</v>
      </c>
      <c r="E13" s="8">
        <v>44.75</v>
      </c>
      <c r="F13" s="9">
        <f t="shared" ref="F13" si="6">D13/(16*$B13)</f>
        <v>0.24862500000000001</v>
      </c>
      <c r="G13" s="9">
        <f t="shared" ref="G13" si="7">E13/(16*$B13)</f>
        <v>0.18645833333333334</v>
      </c>
      <c r="H13" s="10">
        <f t="shared" si="2"/>
        <v>6.5895833333333336</v>
      </c>
      <c r="I13" s="10">
        <f t="shared" si="3"/>
        <v>12.929166666666667</v>
      </c>
    </row>
    <row r="14" spans="1:11" x14ac:dyDescent="0.2">
      <c r="A14" s="7" t="s">
        <v>15</v>
      </c>
      <c r="B14" s="7">
        <v>15</v>
      </c>
      <c r="C14" s="7"/>
      <c r="D14" s="8">
        <v>42.33</v>
      </c>
      <c r="E14" s="8">
        <v>31.75</v>
      </c>
      <c r="F14" s="9">
        <f t="shared" si="0"/>
        <v>0.176375</v>
      </c>
      <c r="G14" s="9">
        <f t="shared" si="1"/>
        <v>0.13229166666666667</v>
      </c>
      <c r="H14" s="10">
        <f t="shared" si="2"/>
        <v>4.7479166666666668</v>
      </c>
      <c r="I14" s="10">
        <f t="shared" si="3"/>
        <v>9.2458333333333336</v>
      </c>
    </row>
    <row r="15" spans="1:11" x14ac:dyDescent="0.2">
      <c r="A15" s="7" t="s">
        <v>16</v>
      </c>
      <c r="B15" s="7">
        <v>5</v>
      </c>
      <c r="C15" s="7"/>
      <c r="D15" s="8">
        <v>42.33</v>
      </c>
      <c r="E15" s="8">
        <v>31.75</v>
      </c>
      <c r="F15" s="9">
        <f t="shared" si="0"/>
        <v>0.52912499999999996</v>
      </c>
      <c r="G15" s="9">
        <f t="shared" si="1"/>
        <v>0.39687499999999998</v>
      </c>
      <c r="H15" s="10">
        <f t="shared" si="2"/>
        <v>13.743749999999999</v>
      </c>
      <c r="I15" s="10">
        <f t="shared" si="3"/>
        <v>27.237499999999997</v>
      </c>
    </row>
    <row r="16" spans="1:11" x14ac:dyDescent="0.2">
      <c r="A16" s="7" t="s">
        <v>88</v>
      </c>
      <c r="B16" s="7">
        <v>15</v>
      </c>
      <c r="C16" s="7"/>
      <c r="D16" s="8">
        <v>33</v>
      </c>
      <c r="E16" s="8">
        <v>24.75</v>
      </c>
      <c r="F16" s="9">
        <f t="shared" ref="F16" si="8">D16/(16*$B16)</f>
        <v>0.13750000000000001</v>
      </c>
      <c r="G16" s="9">
        <f t="shared" ref="G16" si="9">E16/(16*$B16)</f>
        <v>0.10312499999999999</v>
      </c>
      <c r="H16" s="10">
        <f t="shared" si="2"/>
        <v>3.7562499999999996</v>
      </c>
      <c r="I16" s="10">
        <f t="shared" si="3"/>
        <v>7.2624999999999993</v>
      </c>
    </row>
    <row r="17" spans="1:9" x14ac:dyDescent="0.2">
      <c r="A17" s="7" t="s">
        <v>17</v>
      </c>
      <c r="B17" s="7">
        <v>15</v>
      </c>
      <c r="C17" s="7"/>
      <c r="D17" s="8">
        <v>66.67</v>
      </c>
      <c r="E17" s="8">
        <v>50</v>
      </c>
      <c r="F17" s="9">
        <f t="shared" si="0"/>
        <v>0.27779166666666666</v>
      </c>
      <c r="G17" s="9">
        <f t="shared" si="1"/>
        <v>0.20833333333333334</v>
      </c>
      <c r="H17" s="10">
        <f t="shared" si="2"/>
        <v>7.3333333333333339</v>
      </c>
      <c r="I17" s="10">
        <f t="shared" si="3"/>
        <v>14.416666666666668</v>
      </c>
    </row>
    <row r="18" spans="1:9" x14ac:dyDescent="0.2">
      <c r="A18" s="7" t="s">
        <v>18</v>
      </c>
      <c r="B18" s="7">
        <v>15</v>
      </c>
      <c r="C18" s="7"/>
      <c r="D18" s="8">
        <v>28</v>
      </c>
      <c r="E18" s="8">
        <v>21</v>
      </c>
      <c r="F18" s="9">
        <f t="shared" si="0"/>
        <v>0.11666666666666667</v>
      </c>
      <c r="G18" s="9">
        <f t="shared" si="1"/>
        <v>8.7499999999999994E-2</v>
      </c>
      <c r="H18" s="10">
        <f t="shared" si="2"/>
        <v>3.2249999999999996</v>
      </c>
      <c r="I18" s="10">
        <f t="shared" si="3"/>
        <v>6.1999999999999993</v>
      </c>
    </row>
    <row r="19" spans="1:9" x14ac:dyDescent="0.2">
      <c r="A19" s="7" t="s">
        <v>19</v>
      </c>
      <c r="B19" s="7">
        <v>15</v>
      </c>
      <c r="C19" s="7"/>
      <c r="D19" s="8">
        <v>43.33</v>
      </c>
      <c r="E19" s="8">
        <v>32.5</v>
      </c>
      <c r="F19" s="9">
        <f t="shared" si="0"/>
        <v>0.18054166666666666</v>
      </c>
      <c r="G19" s="9">
        <f t="shared" si="1"/>
        <v>0.13541666666666666</v>
      </c>
      <c r="H19" s="10">
        <f t="shared" si="2"/>
        <v>4.8541666666666661</v>
      </c>
      <c r="I19" s="10">
        <f t="shared" si="3"/>
        <v>9.4583333333333321</v>
      </c>
    </row>
    <row r="20" spans="1:9" x14ac:dyDescent="0.2">
      <c r="A20" s="7" t="s">
        <v>20</v>
      </c>
      <c r="B20" s="7">
        <v>15</v>
      </c>
      <c r="C20" s="7"/>
      <c r="D20" s="8">
        <v>61.33</v>
      </c>
      <c r="E20" s="8">
        <v>46</v>
      </c>
      <c r="F20" s="9">
        <f t="shared" si="0"/>
        <v>0.25554166666666667</v>
      </c>
      <c r="G20" s="9">
        <f t="shared" si="1"/>
        <v>0.19166666666666668</v>
      </c>
      <c r="H20" s="10">
        <f t="shared" si="2"/>
        <v>6.7666666666666675</v>
      </c>
      <c r="I20" s="10">
        <f t="shared" si="3"/>
        <v>13.283333333333335</v>
      </c>
    </row>
    <row r="21" spans="1:9" x14ac:dyDescent="0.2">
      <c r="A21" s="7" t="s">
        <v>21</v>
      </c>
      <c r="B21" s="7">
        <v>15</v>
      </c>
      <c r="C21" s="7"/>
      <c r="D21" s="8">
        <v>30</v>
      </c>
      <c r="E21" s="8">
        <v>22.5</v>
      </c>
      <c r="F21" s="9">
        <f t="shared" si="0"/>
        <v>0.125</v>
      </c>
      <c r="G21" s="9">
        <f t="shared" si="1"/>
        <v>9.375E-2</v>
      </c>
      <c r="H21" s="10">
        <f t="shared" si="2"/>
        <v>3.4375</v>
      </c>
      <c r="I21" s="10">
        <f t="shared" si="3"/>
        <v>6.625</v>
      </c>
    </row>
    <row r="22" spans="1:9" x14ac:dyDescent="0.2">
      <c r="A22" s="7" t="s">
        <v>22</v>
      </c>
      <c r="B22" s="7">
        <v>5</v>
      </c>
      <c r="C22" s="7"/>
      <c r="D22" s="8">
        <v>37.67</v>
      </c>
      <c r="E22" s="8">
        <v>28.25</v>
      </c>
      <c r="F22" s="9">
        <f t="shared" si="0"/>
        <v>0.47087500000000004</v>
      </c>
      <c r="G22" s="9">
        <f t="shared" si="1"/>
        <v>0.35312500000000002</v>
      </c>
      <c r="H22" s="10">
        <f t="shared" si="2"/>
        <v>12.256250000000001</v>
      </c>
      <c r="I22" s="10">
        <f t="shared" si="3"/>
        <v>24.262500000000003</v>
      </c>
    </row>
    <row r="23" spans="1:9" x14ac:dyDescent="0.2">
      <c r="A23" s="7" t="s">
        <v>23</v>
      </c>
      <c r="B23" s="7">
        <v>15</v>
      </c>
      <c r="C23" s="7"/>
      <c r="D23" s="8">
        <v>28</v>
      </c>
      <c r="E23" s="8">
        <v>21</v>
      </c>
      <c r="F23" s="9">
        <f t="shared" si="0"/>
        <v>0.11666666666666667</v>
      </c>
      <c r="G23" s="9">
        <f t="shared" si="1"/>
        <v>8.7499999999999994E-2</v>
      </c>
      <c r="H23" s="10">
        <f t="shared" si="2"/>
        <v>3.2249999999999996</v>
      </c>
      <c r="I23" s="10">
        <f t="shared" si="3"/>
        <v>6.1999999999999993</v>
      </c>
    </row>
    <row r="24" spans="1:9" x14ac:dyDescent="0.2">
      <c r="A24" s="7" t="s">
        <v>24</v>
      </c>
      <c r="B24" s="7">
        <v>15</v>
      </c>
      <c r="C24" s="7"/>
      <c r="D24" s="8">
        <v>28.33</v>
      </c>
      <c r="E24" s="8">
        <v>21.25</v>
      </c>
      <c r="F24" s="9">
        <f t="shared" si="0"/>
        <v>0.11804166666666666</v>
      </c>
      <c r="G24" s="9">
        <f t="shared" si="1"/>
        <v>8.8541666666666671E-2</v>
      </c>
      <c r="H24" s="10">
        <f t="shared" si="2"/>
        <v>3.260416666666667</v>
      </c>
      <c r="I24" s="10">
        <f t="shared" si="3"/>
        <v>6.2708333333333339</v>
      </c>
    </row>
    <row r="25" spans="1:9" x14ac:dyDescent="0.2">
      <c r="A25" s="7" t="s">
        <v>25</v>
      </c>
      <c r="B25" s="7">
        <v>15</v>
      </c>
      <c r="C25" s="7"/>
      <c r="D25" s="8">
        <v>123.67</v>
      </c>
      <c r="E25" s="8">
        <v>92.75</v>
      </c>
      <c r="F25" s="9">
        <f t="shared" si="0"/>
        <v>0.5152916666666667</v>
      </c>
      <c r="G25" s="9">
        <f t="shared" si="1"/>
        <v>0.38645833333333335</v>
      </c>
      <c r="H25" s="10">
        <f t="shared" si="2"/>
        <v>13.389583333333334</v>
      </c>
      <c r="I25" s="10">
        <f t="shared" si="3"/>
        <v>26.529166666666669</v>
      </c>
    </row>
    <row r="26" spans="1:9" x14ac:dyDescent="0.2">
      <c r="A26" s="7" t="s">
        <v>26</v>
      </c>
      <c r="B26" s="7">
        <v>15</v>
      </c>
      <c r="C26" s="7"/>
      <c r="D26" s="8">
        <v>70</v>
      </c>
      <c r="E26" s="8">
        <v>52.5</v>
      </c>
      <c r="F26" s="9">
        <f t="shared" si="0"/>
        <v>0.29166666666666669</v>
      </c>
      <c r="G26" s="9">
        <f t="shared" si="1"/>
        <v>0.21875</v>
      </c>
      <c r="H26" s="10">
        <f t="shared" si="2"/>
        <v>7.6875</v>
      </c>
      <c r="I26" s="10">
        <f t="shared" si="3"/>
        <v>15.125</v>
      </c>
    </row>
    <row r="27" spans="1:9" x14ac:dyDescent="0.2">
      <c r="A27" s="7" t="s">
        <v>27</v>
      </c>
      <c r="B27" s="7">
        <v>15</v>
      </c>
      <c r="C27" s="7"/>
      <c r="D27" s="8">
        <v>73.33</v>
      </c>
      <c r="E27" s="8">
        <v>55</v>
      </c>
      <c r="F27" s="9">
        <f t="shared" si="0"/>
        <v>0.30554166666666666</v>
      </c>
      <c r="G27" s="9">
        <f t="shared" si="1"/>
        <v>0.22916666666666666</v>
      </c>
      <c r="H27" s="10">
        <f t="shared" si="2"/>
        <v>8.0416666666666661</v>
      </c>
      <c r="I27" s="10">
        <f t="shared" si="3"/>
        <v>15.833333333333332</v>
      </c>
    </row>
    <row r="28" spans="1:9" x14ac:dyDescent="0.2">
      <c r="A28" s="7" t="s">
        <v>28</v>
      </c>
      <c r="B28" s="7">
        <v>15</v>
      </c>
      <c r="C28" s="7"/>
      <c r="D28" s="8">
        <v>30</v>
      </c>
      <c r="E28" s="8">
        <v>22.5</v>
      </c>
      <c r="F28" s="9">
        <f t="shared" si="0"/>
        <v>0.125</v>
      </c>
      <c r="G28" s="9">
        <f t="shared" si="1"/>
        <v>9.375E-2</v>
      </c>
      <c r="H28" s="10">
        <f t="shared" si="2"/>
        <v>3.4375</v>
      </c>
      <c r="I28" s="10">
        <f t="shared" si="3"/>
        <v>6.625</v>
      </c>
    </row>
    <row r="29" spans="1:9" x14ac:dyDescent="0.2">
      <c r="A29" s="7" t="s">
        <v>89</v>
      </c>
      <c r="B29" s="7">
        <v>15</v>
      </c>
      <c r="C29" s="7"/>
      <c r="D29" s="8">
        <v>47</v>
      </c>
      <c r="E29" s="8">
        <v>35.25</v>
      </c>
      <c r="F29" s="9">
        <f t="shared" ref="F29:F30" si="10">D29/(16*$B29)</f>
        <v>0.19583333333333333</v>
      </c>
      <c r="G29" s="9">
        <f t="shared" ref="G29:G30" si="11">E29/(16*$B29)</f>
        <v>0.14687500000000001</v>
      </c>
      <c r="H29" s="10">
        <f t="shared" si="2"/>
        <v>5.2437500000000004</v>
      </c>
      <c r="I29" s="10">
        <f t="shared" si="3"/>
        <v>10.237500000000001</v>
      </c>
    </row>
    <row r="30" spans="1:9" x14ac:dyDescent="0.2">
      <c r="A30" s="7" t="s">
        <v>117</v>
      </c>
      <c r="B30" s="7">
        <v>15</v>
      </c>
      <c r="C30" s="7"/>
      <c r="D30" s="8">
        <v>33.33</v>
      </c>
      <c r="E30" s="8">
        <v>25</v>
      </c>
      <c r="F30" s="9">
        <f t="shared" si="10"/>
        <v>0.138875</v>
      </c>
      <c r="G30" s="9">
        <f t="shared" si="11"/>
        <v>0.10416666666666667</v>
      </c>
      <c r="H30" s="10">
        <f t="shared" si="2"/>
        <v>3.791666666666667</v>
      </c>
      <c r="I30" s="10">
        <f t="shared" si="3"/>
        <v>7.3333333333333339</v>
      </c>
    </row>
    <row r="31" spans="1:9" x14ac:dyDescent="0.2">
      <c r="A31" s="7" t="s">
        <v>29</v>
      </c>
      <c r="B31" s="7">
        <v>5</v>
      </c>
      <c r="C31" s="7"/>
      <c r="D31" s="8">
        <v>129</v>
      </c>
      <c r="E31" s="8">
        <v>96.75</v>
      </c>
      <c r="F31" s="9">
        <f t="shared" si="0"/>
        <v>1.6125</v>
      </c>
      <c r="G31" s="9">
        <f t="shared" si="1"/>
        <v>1.2093750000000001</v>
      </c>
      <c r="H31" s="10">
        <f t="shared" si="2"/>
        <v>41.368750000000006</v>
      </c>
      <c r="I31" s="10">
        <f t="shared" si="3"/>
        <v>82.487500000000011</v>
      </c>
    </row>
    <row r="32" spans="1:9" x14ac:dyDescent="0.2">
      <c r="A32" s="7" t="s">
        <v>102</v>
      </c>
      <c r="B32" s="7">
        <v>10</v>
      </c>
      <c r="C32" s="7"/>
      <c r="D32" s="8">
        <v>89.67</v>
      </c>
      <c r="E32" s="8">
        <v>67.25</v>
      </c>
      <c r="F32" s="9">
        <f t="shared" si="0"/>
        <v>0.56043750000000003</v>
      </c>
      <c r="G32" s="9">
        <f t="shared" si="1"/>
        <v>0.42031249999999998</v>
      </c>
      <c r="H32" s="10">
        <f t="shared" si="2"/>
        <v>14.540624999999999</v>
      </c>
      <c r="I32" s="10">
        <f t="shared" si="3"/>
        <v>28.831249999999997</v>
      </c>
    </row>
    <row r="33" spans="1:9" x14ac:dyDescent="0.2">
      <c r="A33" s="7" t="s">
        <v>101</v>
      </c>
      <c r="B33" s="7">
        <v>10</v>
      </c>
      <c r="C33" s="7"/>
      <c r="D33" s="8">
        <v>74</v>
      </c>
      <c r="E33" s="8">
        <v>55.5</v>
      </c>
      <c r="F33" s="9">
        <f t="shared" si="0"/>
        <v>0.46250000000000002</v>
      </c>
      <c r="G33" s="9">
        <f t="shared" si="1"/>
        <v>0.34687499999999999</v>
      </c>
      <c r="H33" s="10">
        <f t="shared" si="2"/>
        <v>12.043749999999999</v>
      </c>
      <c r="I33" s="10">
        <f t="shared" si="3"/>
        <v>23.837499999999999</v>
      </c>
    </row>
    <row r="34" spans="1:9" x14ac:dyDescent="0.2">
      <c r="A34" s="7" t="s">
        <v>30</v>
      </c>
      <c r="B34" s="7">
        <v>5</v>
      </c>
      <c r="C34" s="7"/>
      <c r="D34" s="8">
        <v>36</v>
      </c>
      <c r="E34" s="8">
        <v>27</v>
      </c>
      <c r="F34" s="9">
        <f t="shared" si="0"/>
        <v>0.45</v>
      </c>
      <c r="G34" s="9">
        <f t="shared" si="1"/>
        <v>0.33750000000000002</v>
      </c>
      <c r="H34" s="10">
        <f t="shared" si="2"/>
        <v>11.725000000000001</v>
      </c>
      <c r="I34" s="10">
        <f t="shared" si="3"/>
        <v>23.200000000000003</v>
      </c>
    </row>
    <row r="35" spans="1:9" x14ac:dyDescent="0.2">
      <c r="A35" s="7" t="s">
        <v>31</v>
      </c>
      <c r="B35" s="7">
        <v>15</v>
      </c>
      <c r="C35" s="7"/>
      <c r="D35" s="8">
        <v>45.67</v>
      </c>
      <c r="E35" s="8">
        <v>34.25</v>
      </c>
      <c r="F35" s="9">
        <f t="shared" si="0"/>
        <v>0.19029166666666666</v>
      </c>
      <c r="G35" s="9">
        <f t="shared" si="1"/>
        <v>0.14270833333333333</v>
      </c>
      <c r="H35" s="10">
        <f t="shared" si="2"/>
        <v>5.1020833333333329</v>
      </c>
      <c r="I35" s="10">
        <f t="shared" si="3"/>
        <v>9.9541666666666657</v>
      </c>
    </row>
    <row r="36" spans="1:9" x14ac:dyDescent="0.2">
      <c r="A36" s="7" t="s">
        <v>32</v>
      </c>
      <c r="B36" s="7">
        <v>15</v>
      </c>
      <c r="C36" s="7"/>
      <c r="D36" s="8">
        <v>21.67</v>
      </c>
      <c r="E36" s="8">
        <v>16.25</v>
      </c>
      <c r="F36" s="9">
        <f t="shared" si="0"/>
        <v>9.0291666666666673E-2</v>
      </c>
      <c r="G36" s="9">
        <f t="shared" si="1"/>
        <v>6.7708333333333329E-2</v>
      </c>
      <c r="H36" s="10">
        <f t="shared" si="2"/>
        <v>2.552083333333333</v>
      </c>
      <c r="I36" s="10">
        <f t="shared" si="3"/>
        <v>4.8541666666666661</v>
      </c>
    </row>
    <row r="37" spans="1:9" x14ac:dyDescent="0.2">
      <c r="A37" s="7" t="s">
        <v>90</v>
      </c>
      <c r="B37" s="7">
        <v>15</v>
      </c>
      <c r="C37" s="7"/>
      <c r="D37" s="8">
        <v>24.67</v>
      </c>
      <c r="E37" s="8">
        <v>18.5</v>
      </c>
      <c r="F37" s="9">
        <f t="shared" ref="F37" si="12">D37/(16*$B37)</f>
        <v>0.10279166666666667</v>
      </c>
      <c r="G37" s="9">
        <f t="shared" ref="G37" si="13">E37/(16*$B37)</f>
        <v>7.7083333333333337E-2</v>
      </c>
      <c r="H37" s="10">
        <f t="shared" si="2"/>
        <v>2.8708333333333336</v>
      </c>
      <c r="I37" s="10">
        <f t="shared" si="3"/>
        <v>5.4916666666666671</v>
      </c>
    </row>
    <row r="38" spans="1:9" x14ac:dyDescent="0.2">
      <c r="A38" s="7" t="s">
        <v>33</v>
      </c>
      <c r="B38" s="7">
        <v>15</v>
      </c>
      <c r="C38" s="7"/>
      <c r="D38" s="8">
        <v>20</v>
      </c>
      <c r="E38" s="8">
        <v>15</v>
      </c>
      <c r="F38" s="9">
        <f t="shared" si="0"/>
        <v>8.3333333333333329E-2</v>
      </c>
      <c r="G38" s="9">
        <f t="shared" si="1"/>
        <v>6.25E-2</v>
      </c>
      <c r="H38" s="10">
        <f t="shared" si="2"/>
        <v>2.375</v>
      </c>
      <c r="I38" s="10">
        <f t="shared" si="3"/>
        <v>4.5</v>
      </c>
    </row>
    <row r="39" spans="1:9" x14ac:dyDescent="0.2">
      <c r="A39" s="7" t="s">
        <v>34</v>
      </c>
      <c r="B39" s="7">
        <v>15</v>
      </c>
      <c r="C39" s="7"/>
      <c r="D39" s="8">
        <v>26</v>
      </c>
      <c r="E39" s="8">
        <v>19.5</v>
      </c>
      <c r="F39" s="9">
        <f t="shared" si="0"/>
        <v>0.10833333333333334</v>
      </c>
      <c r="G39" s="9">
        <f t="shared" si="1"/>
        <v>8.1250000000000003E-2</v>
      </c>
      <c r="H39" s="10">
        <f t="shared" si="2"/>
        <v>3.0125000000000002</v>
      </c>
      <c r="I39" s="10">
        <f t="shared" si="3"/>
        <v>5.7750000000000004</v>
      </c>
    </row>
    <row r="40" spans="1:9" x14ac:dyDescent="0.2">
      <c r="A40" s="7" t="s">
        <v>118</v>
      </c>
      <c r="B40" s="7">
        <v>5</v>
      </c>
      <c r="C40" s="7"/>
      <c r="D40" s="8">
        <v>63</v>
      </c>
      <c r="E40" s="8">
        <v>47.25</v>
      </c>
      <c r="F40" s="9">
        <f t="shared" si="0"/>
        <v>0.78749999999999998</v>
      </c>
      <c r="G40" s="9">
        <f t="shared" si="1"/>
        <v>0.59062499999999996</v>
      </c>
      <c r="H40" s="10">
        <f t="shared" si="2"/>
        <v>20.331249999999997</v>
      </c>
      <c r="I40" s="10">
        <f t="shared" si="3"/>
        <v>40.412499999999994</v>
      </c>
    </row>
    <row r="41" spans="1:9" x14ac:dyDescent="0.2">
      <c r="A41" s="7" t="s">
        <v>103</v>
      </c>
      <c r="B41" s="7">
        <v>10</v>
      </c>
      <c r="C41" s="7"/>
      <c r="D41" s="8">
        <v>47</v>
      </c>
      <c r="E41" s="8">
        <v>35.25</v>
      </c>
      <c r="F41" s="9">
        <f t="shared" si="0"/>
        <v>0.29375000000000001</v>
      </c>
      <c r="G41" s="9">
        <f t="shared" si="1"/>
        <v>0.22031249999999999</v>
      </c>
      <c r="H41" s="10">
        <f t="shared" si="2"/>
        <v>7.7406249999999996</v>
      </c>
      <c r="I41" s="10">
        <f t="shared" si="3"/>
        <v>15.231249999999999</v>
      </c>
    </row>
    <row r="42" spans="1:9" x14ac:dyDescent="0.2">
      <c r="A42" s="7" t="s">
        <v>35</v>
      </c>
      <c r="B42" s="7">
        <v>15</v>
      </c>
      <c r="C42" s="7"/>
      <c r="D42" s="8">
        <v>37.33</v>
      </c>
      <c r="E42" s="8">
        <v>28</v>
      </c>
      <c r="F42" s="9">
        <f t="shared" si="0"/>
        <v>0.15554166666666666</v>
      </c>
      <c r="G42" s="9">
        <f t="shared" si="1"/>
        <v>0.11666666666666667</v>
      </c>
      <c r="H42" s="10">
        <f t="shared" si="2"/>
        <v>4.2166666666666668</v>
      </c>
      <c r="I42" s="10">
        <f t="shared" si="3"/>
        <v>8.1833333333333336</v>
      </c>
    </row>
    <row r="43" spans="1:9" x14ac:dyDescent="0.2">
      <c r="A43" s="7" t="s">
        <v>36</v>
      </c>
      <c r="B43" s="7">
        <v>5</v>
      </c>
      <c r="C43" s="7"/>
      <c r="D43" s="8">
        <v>181.67</v>
      </c>
      <c r="E43" s="8">
        <v>136.25</v>
      </c>
      <c r="F43" s="9">
        <f t="shared" si="0"/>
        <v>2.2708749999999998</v>
      </c>
      <c r="G43" s="9">
        <f t="shared" si="1"/>
        <v>1.703125</v>
      </c>
      <c r="H43" s="10">
        <f t="shared" si="2"/>
        <v>58.15625</v>
      </c>
      <c r="I43" s="10">
        <f t="shared" si="3"/>
        <v>116.0625</v>
      </c>
    </row>
    <row r="44" spans="1:9" x14ac:dyDescent="0.2">
      <c r="A44" s="7" t="s">
        <v>37</v>
      </c>
      <c r="B44" s="7">
        <v>15</v>
      </c>
      <c r="C44" s="7"/>
      <c r="D44" s="8">
        <v>116.33</v>
      </c>
      <c r="E44" s="8">
        <v>87.25</v>
      </c>
      <c r="F44" s="9">
        <f t="shared" ref="F44:F69" si="14">D44/(16*$B44)</f>
        <v>0.48470833333333335</v>
      </c>
      <c r="G44" s="9">
        <f t="shared" ref="G44:G69" si="15">E44/(16*$B44)</f>
        <v>0.36354166666666665</v>
      </c>
      <c r="H44" s="10">
        <f t="shared" si="2"/>
        <v>12.610416666666666</v>
      </c>
      <c r="I44" s="10">
        <f t="shared" si="3"/>
        <v>24.970833333333331</v>
      </c>
    </row>
    <row r="45" spans="1:9" x14ac:dyDescent="0.2">
      <c r="A45" s="7" t="s">
        <v>99</v>
      </c>
      <c r="B45" s="7">
        <v>10</v>
      </c>
      <c r="C45" s="7"/>
      <c r="D45" s="8">
        <v>86.33</v>
      </c>
      <c r="E45" s="8">
        <v>64.75</v>
      </c>
      <c r="F45" s="9">
        <f t="shared" si="14"/>
        <v>0.53956249999999994</v>
      </c>
      <c r="G45" s="9">
        <f t="shared" si="15"/>
        <v>0.40468749999999998</v>
      </c>
      <c r="H45" s="10">
        <f t="shared" si="2"/>
        <v>14.009374999999999</v>
      </c>
      <c r="I45" s="10">
        <f t="shared" si="3"/>
        <v>27.768749999999997</v>
      </c>
    </row>
    <row r="46" spans="1:9" x14ac:dyDescent="0.2">
      <c r="A46" s="7" t="s">
        <v>38</v>
      </c>
      <c r="B46" s="7">
        <v>15</v>
      </c>
      <c r="C46" s="7"/>
      <c r="D46" s="8">
        <v>44</v>
      </c>
      <c r="E46" s="8">
        <v>33</v>
      </c>
      <c r="F46" s="9">
        <f t="shared" si="14"/>
        <v>0.18333333333333332</v>
      </c>
      <c r="G46" s="9">
        <f t="shared" si="15"/>
        <v>0.13750000000000001</v>
      </c>
      <c r="H46" s="10">
        <f t="shared" si="2"/>
        <v>4.9250000000000007</v>
      </c>
      <c r="I46" s="10">
        <f t="shared" si="3"/>
        <v>9.6000000000000014</v>
      </c>
    </row>
    <row r="47" spans="1:9" x14ac:dyDescent="0.2">
      <c r="A47" s="7" t="s">
        <v>39</v>
      </c>
      <c r="B47" s="7">
        <v>15</v>
      </c>
      <c r="C47" s="7"/>
      <c r="D47" s="8">
        <v>52</v>
      </c>
      <c r="E47" s="8">
        <v>39</v>
      </c>
      <c r="F47" s="9">
        <f t="shared" si="14"/>
        <v>0.21666666666666667</v>
      </c>
      <c r="G47" s="9">
        <f t="shared" si="15"/>
        <v>0.16250000000000001</v>
      </c>
      <c r="H47" s="10">
        <f t="shared" si="2"/>
        <v>5.7750000000000004</v>
      </c>
      <c r="I47" s="10">
        <f t="shared" si="3"/>
        <v>11.3</v>
      </c>
    </row>
    <row r="48" spans="1:9" x14ac:dyDescent="0.2">
      <c r="A48" s="7" t="s">
        <v>40</v>
      </c>
      <c r="B48" s="7">
        <v>15</v>
      </c>
      <c r="C48" s="7"/>
      <c r="D48" s="8">
        <v>39</v>
      </c>
      <c r="E48" s="8">
        <v>29.25</v>
      </c>
      <c r="F48" s="9">
        <f t="shared" si="14"/>
        <v>0.16250000000000001</v>
      </c>
      <c r="G48" s="9">
        <f t="shared" si="15"/>
        <v>0.121875</v>
      </c>
      <c r="H48" s="10">
        <f t="shared" si="2"/>
        <v>4.3937499999999998</v>
      </c>
      <c r="I48" s="10">
        <f t="shared" si="3"/>
        <v>8.5374999999999996</v>
      </c>
    </row>
    <row r="49" spans="1:9" x14ac:dyDescent="0.2">
      <c r="A49" s="7" t="s">
        <v>41</v>
      </c>
      <c r="B49" s="7">
        <v>15</v>
      </c>
      <c r="C49" s="7"/>
      <c r="D49" s="8">
        <v>42.33</v>
      </c>
      <c r="E49" s="8">
        <v>31.75</v>
      </c>
      <c r="F49" s="9">
        <f t="shared" si="14"/>
        <v>0.176375</v>
      </c>
      <c r="G49" s="9">
        <f t="shared" si="15"/>
        <v>0.13229166666666667</v>
      </c>
      <c r="H49" s="10">
        <f t="shared" si="2"/>
        <v>4.7479166666666668</v>
      </c>
      <c r="I49" s="10">
        <f t="shared" si="3"/>
        <v>9.2458333333333336</v>
      </c>
    </row>
    <row r="50" spans="1:9" x14ac:dyDescent="0.2">
      <c r="A50" s="7" t="s">
        <v>91</v>
      </c>
      <c r="B50" s="7">
        <v>5</v>
      </c>
      <c r="C50" s="7"/>
      <c r="D50" s="8">
        <v>38.33</v>
      </c>
      <c r="E50" s="8">
        <v>28.75</v>
      </c>
      <c r="F50" s="9">
        <f t="shared" ref="F50" si="16">D50/(16*$B50)</f>
        <v>0.47912499999999997</v>
      </c>
      <c r="G50" s="9">
        <f t="shared" ref="G50" si="17">E50/(16*$B50)</f>
        <v>0.359375</v>
      </c>
      <c r="H50" s="10">
        <f t="shared" si="2"/>
        <v>12.46875</v>
      </c>
      <c r="I50" s="10">
        <f t="shared" si="3"/>
        <v>24.6875</v>
      </c>
    </row>
    <row r="51" spans="1:9" x14ac:dyDescent="0.2">
      <c r="A51" s="7" t="s">
        <v>42</v>
      </c>
      <c r="B51" s="7">
        <v>5</v>
      </c>
      <c r="C51" s="7"/>
      <c r="D51" s="8">
        <v>81.67</v>
      </c>
      <c r="E51" s="8">
        <v>61.25</v>
      </c>
      <c r="F51" s="9">
        <f t="shared" si="14"/>
        <v>1.020875</v>
      </c>
      <c r="G51" s="9">
        <f t="shared" si="15"/>
        <v>0.765625</v>
      </c>
      <c r="H51" s="10">
        <f t="shared" si="2"/>
        <v>26.28125</v>
      </c>
      <c r="I51" s="10">
        <f t="shared" si="3"/>
        <v>52.3125</v>
      </c>
    </row>
    <row r="52" spans="1:9" x14ac:dyDescent="0.2">
      <c r="A52" s="7" t="s">
        <v>43</v>
      </c>
      <c r="B52" s="7">
        <v>5</v>
      </c>
      <c r="C52" s="7"/>
      <c r="D52" s="8">
        <v>468.33</v>
      </c>
      <c r="E52" s="8">
        <v>351.25</v>
      </c>
      <c r="F52" s="9">
        <f t="shared" si="14"/>
        <v>5.8541249999999998</v>
      </c>
      <c r="G52" s="9">
        <f t="shared" si="15"/>
        <v>4.390625</v>
      </c>
      <c r="H52" s="10">
        <f t="shared" si="2"/>
        <v>149.53125</v>
      </c>
      <c r="I52" s="10">
        <f t="shared" si="3"/>
        <v>298.8125</v>
      </c>
    </row>
    <row r="53" spans="1:9" x14ac:dyDescent="0.2">
      <c r="A53" s="7" t="s">
        <v>100</v>
      </c>
      <c r="B53" s="7">
        <v>10</v>
      </c>
      <c r="C53" s="7"/>
      <c r="D53" s="8">
        <v>113.33</v>
      </c>
      <c r="E53" s="8">
        <v>85</v>
      </c>
      <c r="F53" s="9">
        <f t="shared" si="14"/>
        <v>0.70831250000000001</v>
      </c>
      <c r="G53" s="9">
        <f t="shared" si="15"/>
        <v>0.53125</v>
      </c>
      <c r="H53" s="10">
        <f t="shared" si="2"/>
        <v>18.3125</v>
      </c>
      <c r="I53" s="10">
        <f t="shared" si="3"/>
        <v>36.375</v>
      </c>
    </row>
    <row r="54" spans="1:9" x14ac:dyDescent="0.2">
      <c r="A54" s="7" t="s">
        <v>44</v>
      </c>
      <c r="B54" s="7">
        <v>15</v>
      </c>
      <c r="C54" s="7"/>
      <c r="D54" s="8">
        <v>29.67</v>
      </c>
      <c r="E54" s="8">
        <v>22.25</v>
      </c>
      <c r="F54" s="9">
        <f t="shared" si="14"/>
        <v>0.12362500000000001</v>
      </c>
      <c r="G54" s="9">
        <f t="shared" si="15"/>
        <v>9.2708333333333337E-2</v>
      </c>
      <c r="H54" s="10">
        <f t="shared" si="2"/>
        <v>3.4020833333333336</v>
      </c>
      <c r="I54" s="10">
        <f t="shared" si="3"/>
        <v>6.5541666666666671</v>
      </c>
    </row>
    <row r="55" spans="1:9" x14ac:dyDescent="0.2">
      <c r="A55" s="7" t="s">
        <v>45</v>
      </c>
      <c r="B55" s="7">
        <v>5</v>
      </c>
      <c r="C55" s="7"/>
      <c r="D55" s="8">
        <v>141.33000000000001</v>
      </c>
      <c r="E55" s="8">
        <v>106</v>
      </c>
      <c r="F55" s="9">
        <f t="shared" si="14"/>
        <v>1.7666250000000001</v>
      </c>
      <c r="G55" s="9">
        <f t="shared" si="15"/>
        <v>1.325</v>
      </c>
      <c r="H55" s="10">
        <f t="shared" si="2"/>
        <v>45.3</v>
      </c>
      <c r="I55" s="10">
        <f t="shared" si="3"/>
        <v>90.35</v>
      </c>
    </row>
    <row r="56" spans="1:9" x14ac:dyDescent="0.2">
      <c r="A56" s="7" t="s">
        <v>46</v>
      </c>
      <c r="B56" s="7">
        <v>5</v>
      </c>
      <c r="C56" s="7"/>
      <c r="D56" s="8">
        <v>125</v>
      </c>
      <c r="E56" s="8">
        <v>93.75</v>
      </c>
      <c r="F56" s="9">
        <f t="shared" si="14"/>
        <v>1.5625</v>
      </c>
      <c r="G56" s="9">
        <f t="shared" si="15"/>
        <v>1.171875</v>
      </c>
      <c r="H56" s="10">
        <f t="shared" si="2"/>
        <v>40.09375</v>
      </c>
      <c r="I56" s="10">
        <f t="shared" si="3"/>
        <v>79.9375</v>
      </c>
    </row>
    <row r="57" spans="1:9" x14ac:dyDescent="0.2">
      <c r="A57" s="7" t="s">
        <v>47</v>
      </c>
      <c r="B57" s="7">
        <v>15</v>
      </c>
      <c r="C57" s="7"/>
      <c r="D57" s="8">
        <v>33</v>
      </c>
      <c r="E57" s="8">
        <v>24.75</v>
      </c>
      <c r="F57" s="9">
        <f t="shared" si="14"/>
        <v>0.13750000000000001</v>
      </c>
      <c r="G57" s="9">
        <f t="shared" si="15"/>
        <v>0.10312499999999999</v>
      </c>
      <c r="H57" s="10">
        <f t="shared" si="2"/>
        <v>3.7562499999999996</v>
      </c>
      <c r="I57" s="10">
        <f t="shared" si="3"/>
        <v>7.2624999999999993</v>
      </c>
    </row>
    <row r="58" spans="1:9" x14ac:dyDescent="0.2">
      <c r="A58" s="7" t="s">
        <v>113</v>
      </c>
      <c r="B58" s="7">
        <v>15</v>
      </c>
      <c r="C58" s="7"/>
      <c r="D58" s="8">
        <v>45.67</v>
      </c>
      <c r="E58" s="8">
        <v>34.25</v>
      </c>
      <c r="F58" s="9">
        <f t="shared" si="14"/>
        <v>0.19029166666666666</v>
      </c>
      <c r="G58" s="9">
        <f t="shared" si="15"/>
        <v>0.14270833333333333</v>
      </c>
      <c r="H58" s="10">
        <f t="shared" si="2"/>
        <v>5.1020833333333329</v>
      </c>
      <c r="I58" s="10">
        <f t="shared" si="3"/>
        <v>9.9541666666666657</v>
      </c>
    </row>
    <row r="59" spans="1:9" x14ac:dyDescent="0.2">
      <c r="A59" s="7" t="s">
        <v>48</v>
      </c>
      <c r="B59" s="7">
        <v>15</v>
      </c>
      <c r="C59" s="7"/>
      <c r="D59" s="8">
        <v>51.67</v>
      </c>
      <c r="E59" s="8">
        <v>38.75</v>
      </c>
      <c r="F59" s="9">
        <f t="shared" si="14"/>
        <v>0.21529166666666669</v>
      </c>
      <c r="G59" s="9">
        <f t="shared" si="15"/>
        <v>0.16145833333333334</v>
      </c>
      <c r="H59" s="10">
        <f t="shared" si="2"/>
        <v>5.7395833333333339</v>
      </c>
      <c r="I59" s="10">
        <f t="shared" si="3"/>
        <v>11.229166666666668</v>
      </c>
    </row>
    <row r="60" spans="1:9" x14ac:dyDescent="0.2">
      <c r="A60" s="7" t="s">
        <v>49</v>
      </c>
      <c r="B60" s="7">
        <v>5</v>
      </c>
      <c r="C60" s="7"/>
      <c r="D60" s="8">
        <v>85</v>
      </c>
      <c r="E60" s="8">
        <v>63.75</v>
      </c>
      <c r="F60" s="9">
        <f t="shared" si="14"/>
        <v>1.0625</v>
      </c>
      <c r="G60" s="9">
        <f t="shared" si="15"/>
        <v>0.796875</v>
      </c>
      <c r="H60" s="10">
        <f t="shared" si="2"/>
        <v>27.34375</v>
      </c>
      <c r="I60" s="10">
        <f t="shared" si="3"/>
        <v>54.4375</v>
      </c>
    </row>
    <row r="61" spans="1:9" x14ac:dyDescent="0.2">
      <c r="A61" s="7" t="s">
        <v>50</v>
      </c>
      <c r="B61" s="7">
        <v>15</v>
      </c>
      <c r="C61" s="7"/>
      <c r="D61" s="8">
        <v>25</v>
      </c>
      <c r="E61" s="8">
        <v>18.75</v>
      </c>
      <c r="F61" s="9">
        <f t="shared" si="14"/>
        <v>0.10416666666666667</v>
      </c>
      <c r="G61" s="9">
        <f t="shared" si="15"/>
        <v>7.8125E-2</v>
      </c>
      <c r="H61" s="10">
        <f t="shared" si="2"/>
        <v>2.90625</v>
      </c>
      <c r="I61" s="10">
        <f t="shared" si="3"/>
        <v>5.5625</v>
      </c>
    </row>
    <row r="62" spans="1:9" x14ac:dyDescent="0.2">
      <c r="A62" s="7" t="s">
        <v>51</v>
      </c>
      <c r="B62" s="7">
        <v>15</v>
      </c>
      <c r="C62" s="7"/>
      <c r="D62" s="8">
        <v>36</v>
      </c>
      <c r="E62" s="8">
        <v>27</v>
      </c>
      <c r="F62" s="9">
        <f t="shared" si="14"/>
        <v>0.15</v>
      </c>
      <c r="G62" s="9">
        <f t="shared" si="15"/>
        <v>0.1125</v>
      </c>
      <c r="H62" s="10">
        <f t="shared" si="2"/>
        <v>4.0750000000000002</v>
      </c>
      <c r="I62" s="10">
        <f t="shared" si="3"/>
        <v>7.9</v>
      </c>
    </row>
    <row r="63" spans="1:9" x14ac:dyDescent="0.2">
      <c r="A63" s="7" t="s">
        <v>52</v>
      </c>
      <c r="B63" s="7">
        <v>15</v>
      </c>
      <c r="C63" s="7"/>
      <c r="D63" s="8">
        <v>53.33</v>
      </c>
      <c r="E63" s="8">
        <v>40</v>
      </c>
      <c r="F63" s="9">
        <f t="shared" si="14"/>
        <v>0.22220833333333331</v>
      </c>
      <c r="G63" s="9">
        <f t="shared" si="15"/>
        <v>0.16666666666666666</v>
      </c>
      <c r="H63" s="10">
        <f t="shared" si="2"/>
        <v>5.9166666666666661</v>
      </c>
      <c r="I63" s="10">
        <f t="shared" si="3"/>
        <v>11.583333333333332</v>
      </c>
    </row>
    <row r="64" spans="1:9" x14ac:dyDescent="0.2">
      <c r="A64" s="7" t="s">
        <v>92</v>
      </c>
      <c r="B64" s="7">
        <v>5</v>
      </c>
      <c r="C64" s="7"/>
      <c r="D64" s="8">
        <v>48.67</v>
      </c>
      <c r="E64" s="8">
        <v>36.5</v>
      </c>
      <c r="F64" s="9">
        <f t="shared" ref="F64:F65" si="18">D64/(16*$B64)</f>
        <v>0.608375</v>
      </c>
      <c r="G64" s="9">
        <f t="shared" ref="G64:G65" si="19">E64/(16*$B64)</f>
        <v>0.45624999999999999</v>
      </c>
      <c r="H64" s="10">
        <f t="shared" si="2"/>
        <v>15.762499999999999</v>
      </c>
      <c r="I64" s="10">
        <f t="shared" si="3"/>
        <v>31.274999999999999</v>
      </c>
    </row>
    <row r="65" spans="1:9" x14ac:dyDescent="0.2">
      <c r="A65" s="7" t="s">
        <v>93</v>
      </c>
      <c r="B65" s="7">
        <v>15</v>
      </c>
      <c r="C65" s="7"/>
      <c r="D65" s="8">
        <v>55</v>
      </c>
      <c r="E65" s="8">
        <v>41.25</v>
      </c>
      <c r="F65" s="9">
        <f t="shared" si="18"/>
        <v>0.22916666666666666</v>
      </c>
      <c r="G65" s="9">
        <f t="shared" si="19"/>
        <v>0.171875</v>
      </c>
      <c r="H65" s="10">
        <f t="shared" si="2"/>
        <v>6.09375</v>
      </c>
      <c r="I65" s="10">
        <f t="shared" si="3"/>
        <v>11.9375</v>
      </c>
    </row>
    <row r="66" spans="1:9" x14ac:dyDescent="0.2">
      <c r="A66" s="7" t="s">
        <v>53</v>
      </c>
      <c r="B66" s="7">
        <v>15</v>
      </c>
      <c r="C66" s="7"/>
      <c r="D66" s="8">
        <v>88.33</v>
      </c>
      <c r="E66" s="8">
        <v>66.25</v>
      </c>
      <c r="F66" s="9">
        <f t="shared" si="14"/>
        <v>0.36804166666666666</v>
      </c>
      <c r="G66" s="9">
        <f t="shared" si="15"/>
        <v>0.27604166666666669</v>
      </c>
      <c r="H66" s="10">
        <f t="shared" si="2"/>
        <v>9.6354166666666679</v>
      </c>
      <c r="I66" s="10">
        <f t="shared" si="3"/>
        <v>19.020833333333336</v>
      </c>
    </row>
    <row r="67" spans="1:9" x14ac:dyDescent="0.2">
      <c r="A67" s="7" t="s">
        <v>54</v>
      </c>
      <c r="B67" s="7">
        <v>15</v>
      </c>
      <c r="C67" s="7"/>
      <c r="D67" s="8">
        <v>20</v>
      </c>
      <c r="E67" s="8">
        <v>15</v>
      </c>
      <c r="F67" s="9">
        <f t="shared" si="14"/>
        <v>8.3333333333333329E-2</v>
      </c>
      <c r="G67" s="9">
        <f t="shared" si="15"/>
        <v>6.25E-2</v>
      </c>
      <c r="H67" s="10">
        <f t="shared" si="2"/>
        <v>2.375</v>
      </c>
      <c r="I67" s="10">
        <f t="shared" si="3"/>
        <v>4.5</v>
      </c>
    </row>
    <row r="68" spans="1:9" x14ac:dyDescent="0.2">
      <c r="A68" s="7" t="s">
        <v>55</v>
      </c>
      <c r="B68" s="7">
        <v>15</v>
      </c>
      <c r="C68" s="7"/>
      <c r="D68" s="8">
        <v>38</v>
      </c>
      <c r="E68" s="8"/>
      <c r="F68" s="9">
        <f t="shared" si="14"/>
        <v>0.15833333333333333</v>
      </c>
      <c r="G68" s="9">
        <f>D68/(16*$B68)</f>
        <v>0.15833333333333333</v>
      </c>
      <c r="H68" s="10">
        <f t="shared" si="2"/>
        <v>5.6333333333333329</v>
      </c>
      <c r="I68" s="10">
        <f t="shared" si="3"/>
        <v>11.016666666666666</v>
      </c>
    </row>
    <row r="69" spans="1:9" x14ac:dyDescent="0.2">
      <c r="A69" s="7" t="s">
        <v>56</v>
      </c>
      <c r="B69" s="7">
        <v>15</v>
      </c>
      <c r="C69" s="7"/>
      <c r="D69" s="8">
        <v>69</v>
      </c>
      <c r="E69" s="8">
        <v>51.75</v>
      </c>
      <c r="F69" s="9">
        <f t="shared" si="14"/>
        <v>0.28749999999999998</v>
      </c>
      <c r="G69" s="9">
        <f t="shared" si="15"/>
        <v>0.21562500000000001</v>
      </c>
      <c r="H69" s="10">
        <f t="shared" ref="H69:H70" si="20">(2*G69*17)+0.25</f>
        <v>7.5812500000000007</v>
      </c>
      <c r="I69" s="10">
        <f t="shared" ref="I69:I70" si="21">(2*G69*34)+0.25</f>
        <v>14.912500000000001</v>
      </c>
    </row>
    <row r="70" spans="1:9" x14ac:dyDescent="0.2">
      <c r="A70" s="7" t="s">
        <v>94</v>
      </c>
      <c r="B70" s="7">
        <v>30</v>
      </c>
      <c r="C70" s="7"/>
      <c r="D70" s="8">
        <v>173</v>
      </c>
      <c r="E70" s="8">
        <v>129.75</v>
      </c>
      <c r="F70" s="9">
        <f t="shared" ref="F70" si="22">D70/(16*$B70)</f>
        <v>0.36041666666666666</v>
      </c>
      <c r="G70" s="9">
        <f t="shared" ref="G70" si="23">E70/(16*$B70)</f>
        <v>0.27031250000000001</v>
      </c>
      <c r="H70" s="10">
        <f t="shared" si="20"/>
        <v>9.4406250000000007</v>
      </c>
      <c r="I70" s="10">
        <f t="shared" si="21"/>
        <v>18.631250000000001</v>
      </c>
    </row>
    <row r="71" spans="1:9" x14ac:dyDescent="0.2">
      <c r="F71" s="3"/>
      <c r="G71" s="3"/>
      <c r="H71" s="10"/>
      <c r="I71" s="10"/>
    </row>
    <row r="72" spans="1:9" x14ac:dyDescent="0.2">
      <c r="A72" s="2" t="s">
        <v>57</v>
      </c>
      <c r="F72" s="1"/>
      <c r="G72" s="3"/>
      <c r="H72" s="10"/>
      <c r="I72" s="10"/>
    </row>
    <row r="73" spans="1:9" x14ac:dyDescent="0.2">
      <c r="A73" s="2"/>
      <c r="F73" s="1"/>
      <c r="G73" s="3"/>
      <c r="H73" s="10"/>
      <c r="I73" s="10"/>
    </row>
    <row r="74" spans="1:9" x14ac:dyDescent="0.2">
      <c r="A74" s="15"/>
      <c r="B74" s="7"/>
      <c r="C74" s="7"/>
      <c r="D74" s="11"/>
      <c r="E74" s="11"/>
      <c r="F74" s="16"/>
      <c r="G74" s="9"/>
      <c r="H74" s="10"/>
      <c r="I74" s="10"/>
    </row>
    <row r="75" spans="1:9" x14ac:dyDescent="0.2">
      <c r="A75" t="s">
        <v>114</v>
      </c>
      <c r="B75" s="7">
        <v>15</v>
      </c>
      <c r="C75" s="7"/>
      <c r="D75" s="11">
        <v>41</v>
      </c>
      <c r="E75" s="11">
        <v>30.75</v>
      </c>
      <c r="F75" s="9">
        <f>D75/(16*$B75)</f>
        <v>0.17083333333333334</v>
      </c>
      <c r="G75" s="9">
        <f>E75/(16*$B75)</f>
        <v>0.12812499999999999</v>
      </c>
      <c r="H75" s="10">
        <f t="shared" ref="H72:H123" si="24">(2*G75*17)+0.25</f>
        <v>4.6062499999999993</v>
      </c>
      <c r="I75" s="10">
        <f t="shared" ref="I72:I123" si="25">(2*G75*34)+0.25</f>
        <v>8.9624999999999986</v>
      </c>
    </row>
    <row r="76" spans="1:9" x14ac:dyDescent="0.2">
      <c r="A76" s="7" t="s">
        <v>84</v>
      </c>
      <c r="B76" s="7">
        <v>15</v>
      </c>
      <c r="C76" s="7"/>
      <c r="D76" s="8">
        <v>69</v>
      </c>
      <c r="E76" s="8">
        <v>51.75</v>
      </c>
      <c r="F76" s="9">
        <f>D76/(16*$B76)</f>
        <v>0.28749999999999998</v>
      </c>
      <c r="G76" s="9">
        <f>E76/(16*$B76)</f>
        <v>0.21562500000000001</v>
      </c>
      <c r="H76" s="10">
        <f t="shared" si="24"/>
        <v>7.5812500000000007</v>
      </c>
      <c r="I76" s="10">
        <f t="shared" si="25"/>
        <v>14.912500000000001</v>
      </c>
    </row>
    <row r="77" spans="1:9" x14ac:dyDescent="0.2">
      <c r="A77" s="7" t="s">
        <v>58</v>
      </c>
      <c r="B77" s="7">
        <v>15</v>
      </c>
      <c r="C77" s="7"/>
      <c r="D77" s="8">
        <v>43.67</v>
      </c>
      <c r="E77" s="8">
        <v>32.75</v>
      </c>
      <c r="F77" s="9">
        <f>D77/(16*$B77)</f>
        <v>0.18195833333333333</v>
      </c>
      <c r="G77" s="9">
        <f>E77/(16*$B77)</f>
        <v>0.13645833333333332</v>
      </c>
      <c r="H77" s="10">
        <f t="shared" si="24"/>
        <v>4.8895833333333325</v>
      </c>
      <c r="I77" s="10">
        <f t="shared" si="25"/>
        <v>9.529166666666665</v>
      </c>
    </row>
    <row r="78" spans="1:9" x14ac:dyDescent="0.2">
      <c r="A78" s="7" t="s">
        <v>85</v>
      </c>
      <c r="B78" s="7">
        <v>15</v>
      </c>
      <c r="C78" s="7"/>
      <c r="D78" s="8">
        <v>53.33</v>
      </c>
      <c r="E78" s="8">
        <v>40</v>
      </c>
      <c r="F78" s="9">
        <f>D78/(16*$B78)</f>
        <v>0.22220833333333331</v>
      </c>
      <c r="G78" s="9">
        <f>E78/(16*$B78)</f>
        <v>0.16666666666666666</v>
      </c>
      <c r="H78" s="10">
        <f t="shared" si="24"/>
        <v>5.9166666666666661</v>
      </c>
      <c r="I78" s="10">
        <f t="shared" si="25"/>
        <v>11.583333333333332</v>
      </c>
    </row>
    <row r="79" spans="1:9" x14ac:dyDescent="0.2">
      <c r="A79" s="7" t="s">
        <v>95</v>
      </c>
      <c r="B79" s="7">
        <v>5</v>
      </c>
      <c r="C79" s="7"/>
      <c r="D79" s="8">
        <v>34</v>
      </c>
      <c r="E79" s="8">
        <v>25.5</v>
      </c>
      <c r="F79" s="9">
        <f>D79/(16*$B79)</f>
        <v>0.42499999999999999</v>
      </c>
      <c r="G79" s="9">
        <f>E79/(16*$B79)</f>
        <v>0.31874999999999998</v>
      </c>
      <c r="H79" s="10">
        <f t="shared" si="24"/>
        <v>11.087499999999999</v>
      </c>
      <c r="I79" s="10">
        <f t="shared" si="25"/>
        <v>21.924999999999997</v>
      </c>
    </row>
    <row r="80" spans="1:9" x14ac:dyDescent="0.2">
      <c r="A80" s="7" t="s">
        <v>96</v>
      </c>
      <c r="B80" s="7">
        <v>5</v>
      </c>
      <c r="C80" s="7"/>
      <c r="D80" s="8">
        <v>34.67</v>
      </c>
      <c r="E80" s="8">
        <v>26</v>
      </c>
      <c r="F80" s="9">
        <f t="shared" ref="F80:F81" si="26">D80/(16*$B80)</f>
        <v>0.43337500000000001</v>
      </c>
      <c r="G80" s="9">
        <f t="shared" ref="G80:G81" si="27">E80/(16*$B80)</f>
        <v>0.32500000000000001</v>
      </c>
      <c r="H80" s="10">
        <f t="shared" si="24"/>
        <v>11.3</v>
      </c>
      <c r="I80" s="10">
        <f t="shared" si="25"/>
        <v>22.35</v>
      </c>
    </row>
    <row r="81" spans="1:9" x14ac:dyDescent="0.2">
      <c r="A81" s="7" t="s">
        <v>97</v>
      </c>
      <c r="B81" s="7">
        <v>5</v>
      </c>
      <c r="C81" s="7"/>
      <c r="D81" s="8">
        <v>34.67</v>
      </c>
      <c r="E81" s="8">
        <v>26</v>
      </c>
      <c r="F81" s="9">
        <f t="shared" si="26"/>
        <v>0.43337500000000001</v>
      </c>
      <c r="G81" s="9">
        <f t="shared" si="27"/>
        <v>0.32500000000000001</v>
      </c>
      <c r="H81" s="10">
        <f t="shared" si="24"/>
        <v>11.3</v>
      </c>
      <c r="I81" s="10">
        <f t="shared" si="25"/>
        <v>22.35</v>
      </c>
    </row>
    <row r="82" spans="1:9" x14ac:dyDescent="0.2">
      <c r="A82" s="7" t="s">
        <v>59</v>
      </c>
      <c r="B82" s="7">
        <v>15</v>
      </c>
      <c r="C82" s="7"/>
      <c r="D82" s="8">
        <v>52.67</v>
      </c>
      <c r="E82" s="8">
        <v>39.5</v>
      </c>
      <c r="F82" s="9">
        <f t="shared" ref="F82:F104" si="28">D82/(16*$B82)</f>
        <v>0.21945833333333334</v>
      </c>
      <c r="G82" s="9">
        <f t="shared" ref="G82:G104" si="29">E82/(16*$B82)</f>
        <v>0.16458333333333333</v>
      </c>
      <c r="H82" s="10">
        <f t="shared" si="24"/>
        <v>5.8458333333333332</v>
      </c>
      <c r="I82" s="10">
        <f t="shared" si="25"/>
        <v>11.441666666666666</v>
      </c>
    </row>
    <row r="83" spans="1:9" x14ac:dyDescent="0.2">
      <c r="A83" s="7" t="s">
        <v>60</v>
      </c>
      <c r="B83" s="7">
        <v>15</v>
      </c>
      <c r="C83" s="7"/>
      <c r="D83" s="8">
        <v>39.67</v>
      </c>
      <c r="E83" s="8">
        <v>29.75</v>
      </c>
      <c r="F83" s="9">
        <f t="shared" si="28"/>
        <v>0.16529166666666667</v>
      </c>
      <c r="G83" s="9">
        <f>E83/(16*$B83)</f>
        <v>0.12395833333333334</v>
      </c>
      <c r="H83" s="10">
        <f t="shared" si="24"/>
        <v>4.4645833333333336</v>
      </c>
      <c r="I83" s="10">
        <f t="shared" si="25"/>
        <v>8.6791666666666671</v>
      </c>
    </row>
    <row r="84" spans="1:9" x14ac:dyDescent="0.2">
      <c r="A84" s="7" t="s">
        <v>112</v>
      </c>
      <c r="B84" s="7">
        <v>10</v>
      </c>
      <c r="C84" s="7"/>
      <c r="D84" s="8">
        <v>38</v>
      </c>
      <c r="E84" s="8"/>
      <c r="F84" s="9">
        <f t="shared" si="28"/>
        <v>0.23749999999999999</v>
      </c>
      <c r="G84" s="9">
        <v>0.2</v>
      </c>
      <c r="H84" s="10">
        <f t="shared" si="24"/>
        <v>7.0500000000000007</v>
      </c>
      <c r="I84" s="10">
        <f t="shared" si="25"/>
        <v>13.850000000000001</v>
      </c>
    </row>
    <row r="85" spans="1:9" x14ac:dyDescent="0.2">
      <c r="A85" s="7" t="s">
        <v>61</v>
      </c>
      <c r="B85" s="7">
        <v>15</v>
      </c>
      <c r="C85" s="7"/>
      <c r="D85" s="8">
        <v>39.33</v>
      </c>
      <c r="E85" s="8">
        <v>29.5</v>
      </c>
      <c r="F85" s="9">
        <f t="shared" si="28"/>
        <v>0.16387499999999999</v>
      </c>
      <c r="G85" s="9">
        <f t="shared" si="29"/>
        <v>0.12291666666666666</v>
      </c>
      <c r="H85" s="10">
        <f t="shared" si="24"/>
        <v>4.4291666666666663</v>
      </c>
      <c r="I85" s="10">
        <f t="shared" si="25"/>
        <v>8.6083333333333325</v>
      </c>
    </row>
    <row r="86" spans="1:9" x14ac:dyDescent="0.2">
      <c r="A86" s="7" t="s">
        <v>62</v>
      </c>
      <c r="B86" s="7">
        <v>10</v>
      </c>
      <c r="C86" s="7"/>
      <c r="D86" s="8">
        <v>53.67</v>
      </c>
      <c r="E86" s="8">
        <v>40.25</v>
      </c>
      <c r="F86" s="9">
        <f t="shared" si="28"/>
        <v>0.3354375</v>
      </c>
      <c r="G86" s="9">
        <f t="shared" si="29"/>
        <v>0.25156250000000002</v>
      </c>
      <c r="H86" s="10">
        <f t="shared" si="24"/>
        <v>8.8031250000000014</v>
      </c>
      <c r="I86" s="10">
        <f t="shared" si="25"/>
        <v>17.356250000000003</v>
      </c>
    </row>
    <row r="87" spans="1:9" x14ac:dyDescent="0.2">
      <c r="A87" s="7" t="s">
        <v>63</v>
      </c>
      <c r="B87" s="7">
        <v>15</v>
      </c>
      <c r="C87" s="7"/>
      <c r="D87" s="17">
        <v>63</v>
      </c>
      <c r="E87" s="17">
        <v>47.25</v>
      </c>
      <c r="F87" s="9">
        <f t="shared" si="28"/>
        <v>0.26250000000000001</v>
      </c>
      <c r="G87" s="9">
        <f t="shared" si="29"/>
        <v>0.19687499999999999</v>
      </c>
      <c r="H87" s="10">
        <f t="shared" si="24"/>
        <v>6.9437499999999996</v>
      </c>
      <c r="I87" s="10">
        <f t="shared" si="25"/>
        <v>13.637499999999999</v>
      </c>
    </row>
    <row r="88" spans="1:9" x14ac:dyDescent="0.2">
      <c r="A88" s="7" t="s">
        <v>64</v>
      </c>
      <c r="B88" s="7">
        <v>5</v>
      </c>
      <c r="C88" s="7"/>
      <c r="D88" s="8">
        <v>59.67</v>
      </c>
      <c r="E88" s="8">
        <v>44.75</v>
      </c>
      <c r="F88" s="9">
        <f t="shared" si="28"/>
        <v>0.74587500000000007</v>
      </c>
      <c r="G88" s="9">
        <f t="shared" si="29"/>
        <v>0.55937499999999996</v>
      </c>
      <c r="H88" s="10">
        <f t="shared" si="24"/>
        <v>19.268749999999997</v>
      </c>
      <c r="I88" s="10">
        <f t="shared" si="25"/>
        <v>38.287499999999994</v>
      </c>
    </row>
    <row r="89" spans="1:9" x14ac:dyDescent="0.2">
      <c r="A89" s="7" t="s">
        <v>65</v>
      </c>
      <c r="B89" s="7">
        <v>15</v>
      </c>
      <c r="C89" s="7"/>
      <c r="D89" s="8">
        <v>65</v>
      </c>
      <c r="E89" s="8"/>
      <c r="F89" s="9">
        <f t="shared" si="28"/>
        <v>0.27083333333333331</v>
      </c>
      <c r="G89" s="9">
        <f>D89/(16*$B89)</f>
        <v>0.27083333333333331</v>
      </c>
      <c r="H89" s="10">
        <f t="shared" si="24"/>
        <v>9.4583333333333321</v>
      </c>
      <c r="I89" s="10">
        <f t="shared" si="25"/>
        <v>18.666666666666664</v>
      </c>
    </row>
    <row r="90" spans="1:9" x14ac:dyDescent="0.2">
      <c r="A90" s="7" t="s">
        <v>66</v>
      </c>
      <c r="B90" s="7">
        <v>10</v>
      </c>
      <c r="C90" s="7"/>
      <c r="D90" s="8">
        <v>37.67</v>
      </c>
      <c r="E90" s="8">
        <v>28.25</v>
      </c>
      <c r="F90" s="9">
        <f t="shared" si="28"/>
        <v>0.23543750000000002</v>
      </c>
      <c r="G90" s="9">
        <f t="shared" si="29"/>
        <v>0.17656250000000001</v>
      </c>
      <c r="H90" s="10">
        <f t="shared" si="24"/>
        <v>6.2531250000000007</v>
      </c>
      <c r="I90" s="10">
        <f t="shared" si="25"/>
        <v>12.256250000000001</v>
      </c>
    </row>
    <row r="91" spans="1:9" x14ac:dyDescent="0.2">
      <c r="A91" s="7" t="s">
        <v>110</v>
      </c>
      <c r="B91" s="7">
        <v>10</v>
      </c>
      <c r="C91" s="7"/>
      <c r="D91" s="8">
        <v>38.33</v>
      </c>
      <c r="E91" s="8">
        <v>28.75</v>
      </c>
      <c r="F91" s="9">
        <f t="shared" ref="F91:F92" si="30">D91/(16*$B91)</f>
        <v>0.23956249999999998</v>
      </c>
      <c r="G91" s="9">
        <f t="shared" ref="G91:G92" si="31">E91/(16*$B91)</f>
        <v>0.1796875</v>
      </c>
      <c r="H91" s="10">
        <f t="shared" si="24"/>
        <v>6.359375</v>
      </c>
      <c r="I91" s="10">
        <f t="shared" si="25"/>
        <v>12.46875</v>
      </c>
    </row>
    <row r="92" spans="1:9" x14ac:dyDescent="0.2">
      <c r="A92" s="7" t="s">
        <v>111</v>
      </c>
      <c r="B92" s="7">
        <v>15</v>
      </c>
      <c r="C92" s="7"/>
      <c r="D92" s="8">
        <v>0</v>
      </c>
      <c r="E92" s="8">
        <v>0</v>
      </c>
      <c r="F92" s="9">
        <f t="shared" si="30"/>
        <v>0</v>
      </c>
      <c r="G92" s="9">
        <f t="shared" si="31"/>
        <v>0</v>
      </c>
      <c r="H92" s="10">
        <f t="shared" si="24"/>
        <v>0.25</v>
      </c>
      <c r="I92" s="10">
        <f t="shared" si="25"/>
        <v>0.25</v>
      </c>
    </row>
    <row r="93" spans="1:9" x14ac:dyDescent="0.2">
      <c r="A93" s="7" t="s">
        <v>109</v>
      </c>
      <c r="B93" s="7">
        <v>10</v>
      </c>
      <c r="C93" s="7"/>
      <c r="D93" s="8">
        <v>63</v>
      </c>
      <c r="E93" s="8">
        <v>47.25</v>
      </c>
      <c r="F93" s="9">
        <f t="shared" si="28"/>
        <v>0.39374999999999999</v>
      </c>
      <c r="G93" s="9">
        <f t="shared" si="29"/>
        <v>0.29531249999999998</v>
      </c>
      <c r="H93" s="10">
        <f t="shared" si="24"/>
        <v>10.290624999999999</v>
      </c>
      <c r="I93" s="10">
        <f t="shared" si="25"/>
        <v>20.331249999999997</v>
      </c>
    </row>
    <row r="94" spans="1:9" x14ac:dyDescent="0.2">
      <c r="A94" s="7" t="s">
        <v>116</v>
      </c>
      <c r="B94" s="7">
        <v>15</v>
      </c>
      <c r="C94" s="7"/>
      <c r="D94" s="8">
        <v>45.67</v>
      </c>
      <c r="E94" s="8">
        <v>34.25</v>
      </c>
      <c r="F94" s="9">
        <f t="shared" si="28"/>
        <v>0.19029166666666666</v>
      </c>
      <c r="G94" s="9">
        <f t="shared" si="29"/>
        <v>0.14270833333333333</v>
      </c>
      <c r="H94" s="10">
        <f t="shared" si="24"/>
        <v>5.1020833333333329</v>
      </c>
      <c r="I94" s="10">
        <f t="shared" si="25"/>
        <v>9.9541666666666657</v>
      </c>
    </row>
    <row r="95" spans="1:9" x14ac:dyDescent="0.2">
      <c r="A95" s="7" t="s">
        <v>67</v>
      </c>
      <c r="B95" s="7">
        <v>15</v>
      </c>
      <c r="C95" s="7"/>
      <c r="D95" s="8">
        <v>61.33</v>
      </c>
      <c r="E95" s="8">
        <v>46</v>
      </c>
      <c r="F95" s="9">
        <f t="shared" si="28"/>
        <v>0.25554166666666667</v>
      </c>
      <c r="G95" s="9">
        <f t="shared" si="29"/>
        <v>0.19166666666666668</v>
      </c>
      <c r="H95" s="10">
        <f t="shared" si="24"/>
        <v>6.7666666666666675</v>
      </c>
      <c r="I95" s="10">
        <f t="shared" si="25"/>
        <v>13.283333333333335</v>
      </c>
    </row>
    <row r="96" spans="1:9" x14ac:dyDescent="0.2">
      <c r="A96" s="7" t="s">
        <v>108</v>
      </c>
      <c r="B96" s="7">
        <v>10</v>
      </c>
      <c r="C96" s="7"/>
      <c r="D96" s="8">
        <v>30.67</v>
      </c>
      <c r="E96" s="8">
        <v>23</v>
      </c>
      <c r="F96" s="9">
        <f t="shared" si="28"/>
        <v>0.19168750000000001</v>
      </c>
      <c r="G96" s="9">
        <f t="shared" si="29"/>
        <v>0.14374999999999999</v>
      </c>
      <c r="H96" s="10">
        <f t="shared" si="24"/>
        <v>5.1374999999999993</v>
      </c>
      <c r="I96" s="10">
        <f t="shared" si="25"/>
        <v>10.024999999999999</v>
      </c>
    </row>
    <row r="97" spans="1:9" x14ac:dyDescent="0.2">
      <c r="A97" s="7" t="s">
        <v>68</v>
      </c>
      <c r="B97" s="7">
        <v>15</v>
      </c>
      <c r="C97" s="7"/>
      <c r="D97" s="8">
        <v>41</v>
      </c>
      <c r="E97" s="8">
        <v>30.75</v>
      </c>
      <c r="F97" s="9">
        <f t="shared" si="28"/>
        <v>0.17083333333333334</v>
      </c>
      <c r="G97" s="9">
        <f t="shared" si="29"/>
        <v>0.12812499999999999</v>
      </c>
      <c r="H97" s="10">
        <f t="shared" si="24"/>
        <v>4.6062499999999993</v>
      </c>
      <c r="I97" s="10">
        <f t="shared" si="25"/>
        <v>8.9624999999999986</v>
      </c>
    </row>
    <row r="98" spans="1:9" x14ac:dyDescent="0.2">
      <c r="A98" s="7" t="s">
        <v>107</v>
      </c>
      <c r="B98" s="7">
        <v>10</v>
      </c>
      <c r="C98" s="7"/>
      <c r="D98" s="8">
        <v>129</v>
      </c>
      <c r="E98" s="8">
        <v>96.75</v>
      </c>
      <c r="F98" s="9">
        <f t="shared" si="28"/>
        <v>0.80625000000000002</v>
      </c>
      <c r="G98" s="9">
        <f t="shared" si="29"/>
        <v>0.60468750000000004</v>
      </c>
      <c r="H98" s="10">
        <f t="shared" si="24"/>
        <v>20.809375000000003</v>
      </c>
      <c r="I98" s="10">
        <f t="shared" si="25"/>
        <v>41.368750000000006</v>
      </c>
    </row>
    <row r="99" spans="1:9" x14ac:dyDescent="0.2">
      <c r="A99" s="7" t="s">
        <v>69</v>
      </c>
      <c r="B99" s="7">
        <v>15</v>
      </c>
      <c r="C99" s="7"/>
      <c r="D99" s="8">
        <v>66</v>
      </c>
      <c r="E99" s="8">
        <v>49.5</v>
      </c>
      <c r="F99" s="9">
        <f t="shared" si="28"/>
        <v>0.27500000000000002</v>
      </c>
      <c r="G99" s="9">
        <f t="shared" si="29"/>
        <v>0.20624999999999999</v>
      </c>
      <c r="H99" s="10">
        <f t="shared" si="24"/>
        <v>7.2624999999999993</v>
      </c>
      <c r="I99" s="10">
        <f t="shared" si="25"/>
        <v>14.274999999999999</v>
      </c>
    </row>
    <row r="100" spans="1:9" x14ac:dyDescent="0.2">
      <c r="A100" s="7" t="s">
        <v>115</v>
      </c>
      <c r="B100" s="7">
        <v>15</v>
      </c>
      <c r="C100" s="7"/>
      <c r="D100" s="8">
        <v>50.33</v>
      </c>
      <c r="E100" s="8">
        <v>37.75</v>
      </c>
      <c r="F100" s="9">
        <f t="shared" si="28"/>
        <v>0.20970833333333333</v>
      </c>
      <c r="G100" s="9">
        <f>D100/(16*$B100)</f>
        <v>0.20970833333333333</v>
      </c>
      <c r="H100" s="10">
        <f t="shared" si="24"/>
        <v>7.3800833333333333</v>
      </c>
      <c r="I100" s="10">
        <f t="shared" si="25"/>
        <v>14.510166666666667</v>
      </c>
    </row>
    <row r="101" spans="1:9" x14ac:dyDescent="0.2">
      <c r="A101" s="7" t="s">
        <v>70</v>
      </c>
      <c r="B101" s="7">
        <v>15</v>
      </c>
      <c r="C101" s="7"/>
      <c r="D101" s="8">
        <v>22.33</v>
      </c>
      <c r="E101" s="8">
        <v>16.75</v>
      </c>
      <c r="F101" s="9">
        <f t="shared" si="28"/>
        <v>9.3041666666666661E-2</v>
      </c>
      <c r="G101" s="9">
        <f t="shared" si="29"/>
        <v>6.9791666666666669E-2</v>
      </c>
      <c r="H101" s="10">
        <f t="shared" si="24"/>
        <v>2.6229166666666668</v>
      </c>
      <c r="I101" s="10">
        <f t="shared" si="25"/>
        <v>4.9958333333333336</v>
      </c>
    </row>
    <row r="102" spans="1:9" x14ac:dyDescent="0.2">
      <c r="A102" s="7" t="s">
        <v>106</v>
      </c>
      <c r="B102" s="7">
        <v>10</v>
      </c>
      <c r="C102" s="7"/>
      <c r="D102" s="8">
        <v>47</v>
      </c>
      <c r="E102" s="8">
        <v>35.25</v>
      </c>
      <c r="F102" s="9">
        <f t="shared" si="28"/>
        <v>0.29375000000000001</v>
      </c>
      <c r="G102" s="9">
        <f t="shared" si="29"/>
        <v>0.22031249999999999</v>
      </c>
      <c r="H102" s="10">
        <f t="shared" si="24"/>
        <v>7.7406249999999996</v>
      </c>
      <c r="I102" s="10">
        <f t="shared" si="25"/>
        <v>15.231249999999999</v>
      </c>
    </row>
    <row r="103" spans="1:9" x14ac:dyDescent="0.2">
      <c r="A103" s="7" t="s">
        <v>71</v>
      </c>
      <c r="B103" s="7">
        <v>15</v>
      </c>
      <c r="C103" s="7"/>
      <c r="D103" s="8">
        <v>45.67</v>
      </c>
      <c r="E103" s="8">
        <v>34.25</v>
      </c>
      <c r="F103" s="9">
        <f t="shared" si="28"/>
        <v>0.19029166666666666</v>
      </c>
      <c r="G103" s="9">
        <f t="shared" si="29"/>
        <v>0.14270833333333333</v>
      </c>
      <c r="H103" s="10">
        <f t="shared" si="24"/>
        <v>5.1020833333333329</v>
      </c>
      <c r="I103" s="10">
        <f t="shared" si="25"/>
        <v>9.9541666666666657</v>
      </c>
    </row>
    <row r="104" spans="1:9" x14ac:dyDescent="0.2">
      <c r="A104" s="7" t="s">
        <v>72</v>
      </c>
      <c r="B104" s="7">
        <v>15</v>
      </c>
      <c r="C104" s="7"/>
      <c r="D104" s="8">
        <v>51.33</v>
      </c>
      <c r="E104" s="8">
        <v>38.5</v>
      </c>
      <c r="F104" s="9">
        <f t="shared" si="28"/>
        <v>0.21387499999999998</v>
      </c>
      <c r="G104" s="9">
        <f t="shared" si="29"/>
        <v>0.16041666666666668</v>
      </c>
      <c r="H104" s="10">
        <f t="shared" si="24"/>
        <v>5.7041666666666675</v>
      </c>
      <c r="I104" s="10">
        <f t="shared" si="25"/>
        <v>11.158333333333335</v>
      </c>
    </row>
    <row r="105" spans="1:9" x14ac:dyDescent="0.2">
      <c r="D105" s="12"/>
      <c r="E105" s="12"/>
      <c r="F105" s="13"/>
      <c r="G105" s="13"/>
      <c r="H105" s="10"/>
      <c r="I105" s="10"/>
    </row>
    <row r="106" spans="1:9" x14ac:dyDescent="0.2">
      <c r="D106" s="12"/>
      <c r="E106" s="12"/>
      <c r="F106" s="13"/>
      <c r="G106" s="13"/>
      <c r="H106" s="10"/>
      <c r="I106" s="10"/>
    </row>
    <row r="107" spans="1:9" x14ac:dyDescent="0.2">
      <c r="D107" s="6"/>
      <c r="E107" s="6"/>
      <c r="F107" s="1"/>
      <c r="H107" s="10"/>
      <c r="I107" s="10"/>
    </row>
    <row r="108" spans="1:9" x14ac:dyDescent="0.2">
      <c r="A108" s="4" t="s">
        <v>73</v>
      </c>
      <c r="D108" s="6"/>
      <c r="E108" s="6"/>
      <c r="F108" s="1"/>
      <c r="H108" s="10"/>
      <c r="I108" s="10"/>
    </row>
    <row r="109" spans="1:9" x14ac:dyDescent="0.2">
      <c r="A109" s="7" t="s">
        <v>74</v>
      </c>
      <c r="B109" s="7">
        <v>5</v>
      </c>
      <c r="C109" s="7"/>
      <c r="D109" s="8">
        <v>43.33</v>
      </c>
      <c r="E109" s="8">
        <v>32.5</v>
      </c>
      <c r="F109" s="9">
        <f t="shared" ref="F109:G114" si="32">D109/(16*$B109)</f>
        <v>0.54162500000000002</v>
      </c>
      <c r="G109" s="9">
        <f t="shared" si="32"/>
        <v>0.40625</v>
      </c>
      <c r="H109" s="10">
        <f t="shared" si="24"/>
        <v>14.0625</v>
      </c>
      <c r="I109" s="10">
        <f t="shared" si="25"/>
        <v>27.875</v>
      </c>
    </row>
    <row r="110" spans="1:9" x14ac:dyDescent="0.2">
      <c r="A110" s="7" t="s">
        <v>75</v>
      </c>
      <c r="B110" s="7">
        <v>5</v>
      </c>
      <c r="C110" s="7"/>
      <c r="D110" s="8">
        <v>67.67</v>
      </c>
      <c r="E110" s="8">
        <v>50.75</v>
      </c>
      <c r="F110" s="9">
        <f t="shared" si="32"/>
        <v>0.84587500000000004</v>
      </c>
      <c r="G110" s="9">
        <f t="shared" si="32"/>
        <v>0.63437500000000002</v>
      </c>
      <c r="H110" s="10">
        <f t="shared" si="24"/>
        <v>21.818750000000001</v>
      </c>
      <c r="I110" s="10">
        <f t="shared" si="25"/>
        <v>43.387500000000003</v>
      </c>
    </row>
    <row r="111" spans="1:9" x14ac:dyDescent="0.2">
      <c r="A111" s="7" t="s">
        <v>76</v>
      </c>
      <c r="B111" s="7">
        <v>5</v>
      </c>
      <c r="C111" s="7"/>
      <c r="D111" s="8">
        <v>39.33</v>
      </c>
      <c r="E111" s="8">
        <v>29.5</v>
      </c>
      <c r="F111" s="9">
        <f t="shared" si="32"/>
        <v>0.49162499999999998</v>
      </c>
      <c r="G111" s="9">
        <f t="shared" si="32"/>
        <v>0.36875000000000002</v>
      </c>
      <c r="H111" s="10">
        <f t="shared" si="24"/>
        <v>12.787500000000001</v>
      </c>
      <c r="I111" s="10">
        <f t="shared" si="25"/>
        <v>25.325000000000003</v>
      </c>
    </row>
    <row r="112" spans="1:9" x14ac:dyDescent="0.2">
      <c r="A112" s="7" t="s">
        <v>77</v>
      </c>
      <c r="B112" s="7">
        <v>5</v>
      </c>
      <c r="C112" s="7"/>
      <c r="D112" s="8">
        <v>37.67</v>
      </c>
      <c r="E112" s="8">
        <v>28.25</v>
      </c>
      <c r="F112" s="9">
        <f t="shared" si="32"/>
        <v>0.47087500000000004</v>
      </c>
      <c r="G112" s="9">
        <f t="shared" si="32"/>
        <v>0.35312500000000002</v>
      </c>
      <c r="H112" s="10">
        <f t="shared" si="24"/>
        <v>12.256250000000001</v>
      </c>
      <c r="I112" s="10">
        <f t="shared" si="25"/>
        <v>24.262500000000003</v>
      </c>
    </row>
    <row r="113" spans="1:9" x14ac:dyDescent="0.2">
      <c r="A113" s="7" t="s">
        <v>78</v>
      </c>
      <c r="B113" s="7">
        <v>5</v>
      </c>
      <c r="C113" s="7"/>
      <c r="D113" s="8">
        <v>67.67</v>
      </c>
      <c r="E113" s="8">
        <v>50.75</v>
      </c>
      <c r="F113" s="9">
        <f t="shared" si="32"/>
        <v>0.84587500000000004</v>
      </c>
      <c r="G113" s="9">
        <f t="shared" si="32"/>
        <v>0.63437500000000002</v>
      </c>
      <c r="H113" s="10">
        <f t="shared" si="24"/>
        <v>21.818750000000001</v>
      </c>
      <c r="I113" s="10">
        <f t="shared" si="25"/>
        <v>43.387500000000003</v>
      </c>
    </row>
    <row r="114" spans="1:9" x14ac:dyDescent="0.2">
      <c r="A114" s="7" t="s">
        <v>79</v>
      </c>
      <c r="B114" s="7">
        <v>5</v>
      </c>
      <c r="C114" s="7"/>
      <c r="D114" s="8">
        <v>55</v>
      </c>
      <c r="E114" s="8">
        <v>41.25</v>
      </c>
      <c r="F114" s="9">
        <f t="shared" si="32"/>
        <v>0.6875</v>
      </c>
      <c r="G114" s="9">
        <f t="shared" si="32"/>
        <v>0.515625</v>
      </c>
      <c r="H114" s="10">
        <f t="shared" si="24"/>
        <v>17.78125</v>
      </c>
      <c r="I114" s="10">
        <f t="shared" si="25"/>
        <v>35.3125</v>
      </c>
    </row>
    <row r="115" spans="1:9" x14ac:dyDescent="0.2">
      <c r="D115" s="6"/>
      <c r="E115" s="6"/>
      <c r="G115" s="3"/>
      <c r="H115" s="10"/>
      <c r="I115" s="10"/>
    </row>
    <row r="116" spans="1:9" x14ac:dyDescent="0.2">
      <c r="A116" s="4" t="s">
        <v>119</v>
      </c>
      <c r="D116" s="6"/>
      <c r="E116" s="6"/>
      <c r="F116" s="1"/>
      <c r="H116" s="10"/>
      <c r="I116" s="10"/>
    </row>
    <row r="117" spans="1:9" x14ac:dyDescent="0.2">
      <c r="A117" s="7" t="s">
        <v>120</v>
      </c>
      <c r="B117" s="7">
        <v>10</v>
      </c>
      <c r="C117" s="7"/>
      <c r="D117" s="8">
        <v>38.33</v>
      </c>
      <c r="E117" s="8">
        <v>28.75</v>
      </c>
      <c r="F117" s="9">
        <f t="shared" ref="F117:F123" si="33">D117/(16*$B117)</f>
        <v>0.23956249999999998</v>
      </c>
      <c r="G117" s="9">
        <f t="shared" ref="G117:G123" si="34">E117/(16*$B117)</f>
        <v>0.1796875</v>
      </c>
      <c r="H117" s="10">
        <f t="shared" si="24"/>
        <v>6.359375</v>
      </c>
      <c r="I117" s="10">
        <f t="shared" si="25"/>
        <v>12.46875</v>
      </c>
    </row>
    <row r="118" spans="1:9" x14ac:dyDescent="0.2">
      <c r="A118" s="7" t="s">
        <v>121</v>
      </c>
      <c r="B118" s="7">
        <v>10</v>
      </c>
      <c r="C118" s="7"/>
      <c r="D118" s="8">
        <v>36</v>
      </c>
      <c r="E118" s="8">
        <v>27</v>
      </c>
      <c r="F118" s="9">
        <f t="shared" si="33"/>
        <v>0.22500000000000001</v>
      </c>
      <c r="G118" s="9">
        <f t="shared" si="34"/>
        <v>0.16875000000000001</v>
      </c>
      <c r="H118" s="10">
        <f t="shared" si="24"/>
        <v>5.9875000000000007</v>
      </c>
      <c r="I118" s="10">
        <f t="shared" si="25"/>
        <v>11.725000000000001</v>
      </c>
    </row>
    <row r="119" spans="1:9" x14ac:dyDescent="0.2">
      <c r="A119" s="7" t="s">
        <v>122</v>
      </c>
      <c r="B119" s="7">
        <v>10</v>
      </c>
      <c r="C119" s="7"/>
      <c r="D119" s="8">
        <v>28.33</v>
      </c>
      <c r="E119" s="8">
        <v>21.25</v>
      </c>
      <c r="F119" s="9">
        <f t="shared" si="33"/>
        <v>0.17706249999999998</v>
      </c>
      <c r="G119" s="9">
        <f t="shared" si="34"/>
        <v>0.1328125</v>
      </c>
      <c r="H119" s="10">
        <f t="shared" si="24"/>
        <v>4.765625</v>
      </c>
      <c r="I119" s="10">
        <f t="shared" si="25"/>
        <v>9.28125</v>
      </c>
    </row>
    <row r="120" spans="1:9" x14ac:dyDescent="0.2">
      <c r="A120" s="7" t="s">
        <v>123</v>
      </c>
      <c r="B120" s="7">
        <v>10</v>
      </c>
      <c r="C120" s="7"/>
      <c r="D120" s="8">
        <v>28.33</v>
      </c>
      <c r="E120" s="8">
        <v>21.25</v>
      </c>
      <c r="F120" s="9">
        <f t="shared" si="33"/>
        <v>0.17706249999999998</v>
      </c>
      <c r="G120" s="9">
        <f t="shared" si="34"/>
        <v>0.1328125</v>
      </c>
      <c r="H120" s="10">
        <f t="shared" si="24"/>
        <v>4.765625</v>
      </c>
      <c r="I120" s="10">
        <f t="shared" si="25"/>
        <v>9.28125</v>
      </c>
    </row>
    <row r="121" spans="1:9" x14ac:dyDescent="0.2">
      <c r="A121" s="7" t="s">
        <v>124</v>
      </c>
      <c r="B121" s="7">
        <v>10</v>
      </c>
      <c r="C121" s="7"/>
      <c r="D121" s="8">
        <v>28</v>
      </c>
      <c r="E121" s="8">
        <v>21</v>
      </c>
      <c r="F121" s="9">
        <f t="shared" si="33"/>
        <v>0.17499999999999999</v>
      </c>
      <c r="G121" s="9">
        <f t="shared" si="34"/>
        <v>0.13125000000000001</v>
      </c>
      <c r="H121" s="10">
        <f t="shared" si="24"/>
        <v>4.7125000000000004</v>
      </c>
      <c r="I121" s="10">
        <f t="shared" si="25"/>
        <v>9.1750000000000007</v>
      </c>
    </row>
    <row r="122" spans="1:9" x14ac:dyDescent="0.2">
      <c r="A122" s="7" t="s">
        <v>125</v>
      </c>
      <c r="B122" s="7">
        <v>10</v>
      </c>
      <c r="C122" s="7"/>
      <c r="D122" s="8">
        <v>28.33</v>
      </c>
      <c r="E122" s="8">
        <v>21.25</v>
      </c>
      <c r="F122" s="9">
        <f t="shared" si="33"/>
        <v>0.17706249999999998</v>
      </c>
      <c r="G122" s="9">
        <f t="shared" si="34"/>
        <v>0.1328125</v>
      </c>
      <c r="H122" s="10">
        <f t="shared" si="24"/>
        <v>4.765625</v>
      </c>
      <c r="I122" s="10">
        <f t="shared" si="25"/>
        <v>9.28125</v>
      </c>
    </row>
    <row r="123" spans="1:9" x14ac:dyDescent="0.2">
      <c r="A123" s="20" t="s">
        <v>126</v>
      </c>
      <c r="B123" s="20">
        <v>10</v>
      </c>
      <c r="C123" s="7"/>
      <c r="D123" s="8">
        <v>30</v>
      </c>
      <c r="E123" s="8">
        <v>22.5</v>
      </c>
      <c r="F123" s="9">
        <f t="shared" si="33"/>
        <v>0.1875</v>
      </c>
      <c r="G123" s="9">
        <f t="shared" si="34"/>
        <v>0.140625</v>
      </c>
      <c r="H123" s="10">
        <f t="shared" si="24"/>
        <v>5.03125</v>
      </c>
      <c r="I123" s="10">
        <f t="shared" si="25"/>
        <v>9.8125</v>
      </c>
    </row>
    <row r="124" spans="1:9" x14ac:dyDescent="0.2">
      <c r="A124" s="18"/>
      <c r="B124" s="18"/>
      <c r="C124" s="18"/>
      <c r="D124" s="12"/>
      <c r="E124" s="12"/>
      <c r="F124" s="13"/>
      <c r="G124" s="13"/>
      <c r="H124" s="19"/>
      <c r="I124" s="19"/>
    </row>
    <row r="125" spans="1:9" x14ac:dyDescent="0.2">
      <c r="A125" t="s">
        <v>80</v>
      </c>
      <c r="B125">
        <v>115</v>
      </c>
      <c r="D125" s="6">
        <v>24</v>
      </c>
      <c r="E125" s="6">
        <v>18</v>
      </c>
      <c r="F125" s="3">
        <f>D125/B125</f>
        <v>0.20869565217391303</v>
      </c>
      <c r="G125" s="3">
        <f>E125/B125</f>
        <v>0.15652173913043479</v>
      </c>
    </row>
    <row r="126" spans="1:9" x14ac:dyDescent="0.2">
      <c r="A126" t="s">
        <v>127</v>
      </c>
      <c r="D126" s="6"/>
      <c r="E126" s="6"/>
      <c r="F126" s="3"/>
      <c r="G126" s="3"/>
    </row>
    <row r="127" spans="1:9" x14ac:dyDescent="0.2">
      <c r="A127" t="s">
        <v>128</v>
      </c>
      <c r="B127">
        <v>72</v>
      </c>
      <c r="D127" s="6">
        <v>24</v>
      </c>
      <c r="E127" s="6">
        <v>18</v>
      </c>
      <c r="F127" s="3">
        <f>D127/B127</f>
        <v>0.33333333333333331</v>
      </c>
      <c r="G127" s="3">
        <f>E127/B127</f>
        <v>0.25</v>
      </c>
    </row>
    <row r="128" spans="1:9" x14ac:dyDescent="0.2">
      <c r="A128" t="s">
        <v>81</v>
      </c>
      <c r="B128">
        <v>160</v>
      </c>
      <c r="D128" s="6">
        <v>7.67</v>
      </c>
      <c r="E128" s="6">
        <v>5.75</v>
      </c>
      <c r="F128" s="3">
        <f>D128/B128</f>
        <v>4.7937500000000001E-2</v>
      </c>
      <c r="G128" s="3">
        <f>E128/B128</f>
        <v>3.5937499999999997E-2</v>
      </c>
    </row>
    <row r="129" spans="1:7" x14ac:dyDescent="0.2">
      <c r="G129" s="3"/>
    </row>
    <row r="130" spans="1:7" x14ac:dyDescent="0.2">
      <c r="G130" s="3"/>
    </row>
    <row r="131" spans="1:7" x14ac:dyDescent="0.2">
      <c r="A131" t="s">
        <v>82</v>
      </c>
      <c r="G131" s="3"/>
    </row>
    <row r="132" spans="1:7" x14ac:dyDescent="0.2">
      <c r="A132" t="s">
        <v>83</v>
      </c>
      <c r="G132" s="3"/>
    </row>
    <row r="133" spans="1:7" x14ac:dyDescent="0.2">
      <c r="G133" s="3"/>
    </row>
    <row r="134" spans="1:7" x14ac:dyDescent="0.2">
      <c r="G134" s="3"/>
    </row>
  </sheetData>
  <pageMargins left="0.7" right="0.7" top="0.75" bottom="0.75" header="0.3" footer="0.3"/>
  <pageSetup paperSize="9" orientation="landscape" horizontalDpi="4294967293" r:id="rId1"/>
  <ignoredErrors>
    <ignoredError sqref="G8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24863C735BD449814082C7FF6A5033" ma:contentTypeVersion="19" ma:contentTypeDescription="Een nieuw document maken." ma:contentTypeScope="" ma:versionID="7c6d3684d1a1d9e3b90307e868cc5ebe">
  <xsd:schema xmlns:xsd="http://www.w3.org/2001/XMLSchema" xmlns:xs="http://www.w3.org/2001/XMLSchema" xmlns:p="http://schemas.microsoft.com/office/2006/metadata/properties" xmlns:ns2="090b30cc-fb5d-4f69-9930-ecf61f2c371b" xmlns:ns3="f440f882-8ed8-4ffb-97b4-2c61a94e576f" targetNamespace="http://schemas.microsoft.com/office/2006/metadata/properties" ma:root="true" ma:fieldsID="948c3d45ab092911461ffe11bf453840" ns2:_="" ns3:_="">
    <xsd:import namespace="090b30cc-fb5d-4f69-9930-ecf61f2c371b"/>
    <xsd:import namespace="f440f882-8ed8-4ffb-97b4-2c61a94e57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laatstgeopend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b30cc-fb5d-4f69-9930-ecf61f2c37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e3d77278-bb22-4fe5-9148-e445e9fe7c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aatstgeopend" ma:index="24" nillable="true" ma:displayName="laatst geopend" ma:format="DateOnly" ma:internalName="laatstgeopend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0f882-8ed8-4ffb-97b4-2c61a94e576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897ed6f-0107-4278-84a4-7b9bc1f55628}" ma:internalName="TaxCatchAll" ma:showField="CatchAllData" ma:web="f440f882-8ed8-4ffb-97b4-2c61a94e57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C8422-FACD-4D10-AE2F-3F76DFB5E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DB8704-5E8E-4079-8D31-6483EA4DC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0b30cc-fb5d-4f69-9930-ecf61f2c371b"/>
    <ds:schemaRef ds:uri="f440f882-8ed8-4ffb-97b4-2c61a94e57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olie per druppel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van Buijtene</dc:creator>
  <cp:lastModifiedBy>Info | Christelijk Spiritueel Centrum</cp:lastModifiedBy>
  <cp:lastPrinted>2022-07-28T09:47:13Z</cp:lastPrinted>
  <dcterms:created xsi:type="dcterms:W3CDTF">2021-12-12T10:53:32Z</dcterms:created>
  <dcterms:modified xsi:type="dcterms:W3CDTF">2024-02-14T15:19:14Z</dcterms:modified>
</cp:coreProperties>
</file>